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activeX/activeX1.bin" ContentType="application/vnd.ms-office.activeX"/>
  <Override PartName="/xl/activeX/activeX1.xml" ContentType="application/vnd.ms-office.activeX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150" windowHeight="6950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</sheets>
  <definedNames>
    <definedName name="_xlnm._FilterDatabase" localSheetId="0" hidden="1">Sheet1!$I$1:$I$635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645D1F3760FD4FE186BB1A9C48E03D6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346700" y="4164330"/>
          <a:ext cx="333375" cy="3848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88C88E5300BB4C16B13AC9629904B45F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897880" y="6652260"/>
          <a:ext cx="4269105" cy="1939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8F3601BF10B1474D82FA4A133D8743A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354955" y="8590280"/>
          <a:ext cx="6826250" cy="825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04716F4220934BF49D640E2913D8AE1D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434330" y="14220190"/>
          <a:ext cx="7067550" cy="8001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5F0FFA5559C34E18A76C47F5778F2A9D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260975" y="16887190"/>
          <a:ext cx="7321550" cy="8553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5F20CC890FD046579E5503CD90293FC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928360" y="19109690"/>
          <a:ext cx="7150100" cy="7670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4E4D326FB475478FB9AADB3F2B80BEFC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096510" y="21483320"/>
          <a:ext cx="7372350" cy="8604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036E3A99F8AF492E9D77B92587330C5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900420" y="23174960"/>
          <a:ext cx="16090900" cy="6870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485477E7C50244E290353BFCD5F9C2F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081905" y="24606250"/>
          <a:ext cx="13030200" cy="8388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98005702140B4CB0BA2718F5B47CF4A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024880" y="25918160"/>
          <a:ext cx="7708900" cy="8807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BAA4A7A8E91E4F1CA5AC19D614CA8186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999480" y="30326330"/>
          <a:ext cx="15322550" cy="8775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27106F1FAEB54B81B81B1B48A8B14720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260465" y="33289240"/>
          <a:ext cx="15697200" cy="8578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8F9523D16010449289B99355E270BD9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086475" y="34559875"/>
          <a:ext cx="16097250" cy="8947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5863842DFA9F4448AD8B0F02D5A4B039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974080" y="37406580"/>
          <a:ext cx="12750800" cy="8661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B79DC4F9B53C4022813EF2B20DFCC689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024245" y="39395400"/>
          <a:ext cx="15709900" cy="7524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9E32ED0DED5F410A981AFCCD6D709C2F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050280" y="41692195"/>
          <a:ext cx="15805150" cy="7956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B3DBF1248401438D83D3717593F8363E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944870" y="42927905"/>
          <a:ext cx="15976600" cy="8642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C219331DEC3448B2835E22ED2707C1A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010275" y="45172630"/>
          <a:ext cx="15906750" cy="8362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0142E325726F4AC88CA4B280897EF15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970270" y="47484665"/>
          <a:ext cx="16351250" cy="817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0BEF5138A46D4FC38CD67A32EDA1CEFB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028055" y="48591470"/>
          <a:ext cx="15906750" cy="8185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BEDC4748FAEB4EAA8B0B6843C0ECA01A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068695" y="52473860"/>
          <a:ext cx="16154400" cy="5175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E73AB45AE2574F55BAB02013E116EF5E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090285" y="52699285"/>
          <a:ext cx="16109950" cy="8432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20054F63A72E4F2F970C8740DA8239BD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231255" y="54284245"/>
          <a:ext cx="16135350" cy="8216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E1543BBE7B3841708F290F983DFA108B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104255" y="55893970"/>
          <a:ext cx="15906750" cy="7518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17E4AC7BB63547E7AF29476E8C3DE3A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049645" y="58828940"/>
          <a:ext cx="15754350" cy="7772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71345789073D42DEA40240BD4DE288D4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974080" y="61545470"/>
          <a:ext cx="15982950" cy="7537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19911EA9CE0F4CE280C9E8E72DF64B66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984875" y="64324230"/>
          <a:ext cx="16078200" cy="8737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AAC3EFB44A3C476FB30AB4A749735EB1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999480" y="66104770"/>
          <a:ext cx="16109950" cy="8210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76B21E7FCF5C45A3A65DBAC44FA6FA7C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5991860" y="68891785"/>
          <a:ext cx="15868650" cy="8140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66C6D2CC097E46CCBF4ABACD20F3535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944870" y="73694925"/>
          <a:ext cx="16021050" cy="762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898A925D17F34B60B5ECEC1B09F6AACE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970270" y="74872850"/>
          <a:ext cx="16198850" cy="8388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BA853AE2FA434C32AC49C70CAC38F5A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5926455" y="76778485"/>
          <a:ext cx="15811500" cy="780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4932E1ACB14A45D6A98AB21D8E54B8C0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5988050" y="78862555"/>
          <a:ext cx="16103600" cy="7435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BC0B5B202CE54ADBAC6E2ADA43FAA85D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5948680" y="81558765"/>
          <a:ext cx="16173450" cy="7829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4AD115E5CBF24FC199D072C3B2AF9AD9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5975350" y="82807810"/>
          <a:ext cx="15830550" cy="723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5E142EB3D76D42729232375C81C57C1D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5978525" y="85179535"/>
          <a:ext cx="16148050" cy="7270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6EF90ED0EFAA4E36B18AB289EA9773B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6032500" y="90354785"/>
          <a:ext cx="16256000" cy="8807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D1530B3AF9454B4E943A6BEE517223CE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6002020" y="93096715"/>
          <a:ext cx="15995650" cy="8051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75CB819331534C8190B51DBCAD016A96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6142990" y="94672150"/>
          <a:ext cx="15970250" cy="8489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C58926A15A994D5493AD4591E3440062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6010910" y="96579690"/>
          <a:ext cx="16256000" cy="8223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BABCD4F33C0448268D49551F8C7DCC2D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6035040" y="98845370"/>
          <a:ext cx="16256000" cy="8807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8" name="ID_4687FDC8615C4B84B9AA3608611B5C9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6022975" y="101716840"/>
          <a:ext cx="16084550" cy="7867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968744D0AB1C476B91017F5FD1531164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7038975" y="107395645"/>
          <a:ext cx="15944850" cy="8712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4E81784A9F824453A0FB963887FF174B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6007100" y="109980095"/>
          <a:ext cx="15938500" cy="8356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205F3A2E55154FCE995B80AC0E95E666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6102350" y="114948970"/>
          <a:ext cx="16122650" cy="8629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D3F721EF5DD149DC82EE9DF47FED5E5C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5975350" y="117445790"/>
          <a:ext cx="16097250" cy="8324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" name="ID_6E434B606CB54071A7392EDD0393E44B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6027420" y="119482235"/>
          <a:ext cx="15868650" cy="7854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2443C215FCC041669E4C4292A87D2583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6038850" y="1132840"/>
          <a:ext cx="15944850" cy="8775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0CFBEE708DBF4034B8CC97D1C5746ABF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6066155" y="4328160"/>
          <a:ext cx="16097250" cy="6121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EEE48DD725094AFF908984838C6BDB1A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5923280" y="4992370"/>
          <a:ext cx="16262350" cy="8807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FF0E9624AF114975AA90F095E43B6943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5858510" y="7244080"/>
          <a:ext cx="15595600" cy="72009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<sst xmlns="http://schemas.openxmlformats.org/spreadsheetml/2006/main" count="4966" uniqueCount="1383">
  <si>
    <t>city_name</t>
  </si>
  <si>
    <t>county_name</t>
  </si>
  <si>
    <t>city_id</t>
  </si>
  <si>
    <t>date</t>
  </si>
  <si>
    <t>value</t>
  </si>
  <si>
    <t>deal_value</t>
  </si>
  <si>
    <t>CRIC_value</t>
  </si>
  <si>
    <t>三亚市</t>
  </si>
  <si>
    <t>三亚市市辖区</t>
  </si>
  <si>
    <t>460201</t>
  </si>
  <si>
    <t>2020Q4</t>
  </si>
  <si>
    <t>暂无数据</t>
  </si>
  <si>
    <t>海棠区</t>
  </si>
  <si>
    <t>460202</t>
  </si>
  <si>
    <t>吉阳区</t>
  </si>
  <si>
    <t>460203</t>
  </si>
  <si>
    <t>天涯区</t>
  </si>
  <si>
    <t>460204</t>
  </si>
  <si>
    <t>崖州区</t>
  </si>
  <si>
    <t>460205</t>
  </si>
  <si>
    <t>上海市</t>
  </si>
  <si>
    <t>黄浦区</t>
  </si>
  <si>
    <t>310101</t>
  </si>
  <si>
    <t>徐汇区</t>
  </si>
  <si>
    <t>310104</t>
  </si>
  <si>
    <t>长宁区</t>
  </si>
  <si>
    <t>310105</t>
  </si>
  <si>
    <t>静安区</t>
  </si>
  <si>
    <t>310106</t>
  </si>
  <si>
    <t>普陀区</t>
  </si>
  <si>
    <t>310107</t>
  </si>
  <si>
    <t>虹口区</t>
  </si>
  <si>
    <t>310109</t>
  </si>
  <si>
    <t>杨浦区</t>
  </si>
  <si>
    <t>310110</t>
  </si>
  <si>
    <t>闵行区</t>
  </si>
  <si>
    <t>310112</t>
  </si>
  <si>
    <t>宝山区</t>
  </si>
  <si>
    <t>310113</t>
  </si>
  <si>
    <t>嘉定区</t>
  </si>
  <si>
    <t>310114</t>
  </si>
  <si>
    <t>浦东新区</t>
  </si>
  <si>
    <t>310115</t>
  </si>
  <si>
    <t>浦东+南汇</t>
  </si>
  <si>
    <t>金山区</t>
  </si>
  <si>
    <t>310116</t>
  </si>
  <si>
    <t>松江区</t>
  </si>
  <si>
    <t>310117</t>
  </si>
  <si>
    <t>青浦区</t>
  </si>
  <si>
    <t>310118</t>
  </si>
  <si>
    <t>奉贤区</t>
  </si>
  <si>
    <t>310120</t>
  </si>
  <si>
    <t>崇明区</t>
  </si>
  <si>
    <t>310151</t>
  </si>
  <si>
    <t>东莞市</t>
  </si>
  <si>
    <t>441900</t>
  </si>
  <si>
    <t>中山市</t>
  </si>
  <si>
    <t>丽水市</t>
  </si>
  <si>
    <t>丽水市市辖区</t>
  </si>
  <si>
    <t>331101</t>
  </si>
  <si>
    <t>莲都区</t>
  </si>
  <si>
    <t>331102</t>
  </si>
  <si>
    <t>青田县</t>
  </si>
  <si>
    <t>331121</t>
  </si>
  <si>
    <t>缙云县</t>
  </si>
  <si>
    <t>331122</t>
  </si>
  <si>
    <t>遂昌县</t>
  </si>
  <si>
    <t>331123</t>
  </si>
  <si>
    <t>松阳县</t>
  </si>
  <si>
    <t>331124</t>
  </si>
  <si>
    <t>云和县</t>
  </si>
  <si>
    <t>331125</t>
  </si>
  <si>
    <t>庆元县</t>
  </si>
  <si>
    <t>331126</t>
  </si>
  <si>
    <t>景宁畲族自治县</t>
  </si>
  <si>
    <t>331127</t>
  </si>
  <si>
    <t>龙泉市</t>
  </si>
  <si>
    <t>331181</t>
  </si>
  <si>
    <t>九江市</t>
  </si>
  <si>
    <t>九江市市辖区</t>
  </si>
  <si>
    <t>360401</t>
  </si>
  <si>
    <t>濂溪区</t>
  </si>
  <si>
    <t>360402</t>
  </si>
  <si>
    <t>浔阳区</t>
  </si>
  <si>
    <t>360403</t>
  </si>
  <si>
    <t>柴桑区</t>
  </si>
  <si>
    <t>360404</t>
  </si>
  <si>
    <t>武宁县</t>
  </si>
  <si>
    <t>360423</t>
  </si>
  <si>
    <t>修水县</t>
  </si>
  <si>
    <t>360424</t>
  </si>
  <si>
    <t>永修县</t>
  </si>
  <si>
    <t>360425</t>
  </si>
  <si>
    <t>德安县</t>
  </si>
  <si>
    <t>360426</t>
  </si>
  <si>
    <t>都昌县</t>
  </si>
  <si>
    <t>360428</t>
  </si>
  <si>
    <t>湖口县</t>
  </si>
  <si>
    <t>360429</t>
  </si>
  <si>
    <t>彭泽县</t>
  </si>
  <si>
    <t>360430</t>
  </si>
  <si>
    <t>瑞昌市</t>
  </si>
  <si>
    <t>360481</t>
  </si>
  <si>
    <t>共青城市</t>
  </si>
  <si>
    <t>360482</t>
  </si>
  <si>
    <t>庐山市</t>
  </si>
  <si>
    <t>360483</t>
  </si>
  <si>
    <t>佛山市</t>
  </si>
  <si>
    <t>佛山市市辖区</t>
  </si>
  <si>
    <t>440601</t>
  </si>
  <si>
    <t>禅城区</t>
  </si>
  <si>
    <t>440604</t>
  </si>
  <si>
    <t>南海区</t>
  </si>
  <si>
    <t>440605</t>
  </si>
  <si>
    <t>顺德区</t>
  </si>
  <si>
    <t>440606</t>
  </si>
  <si>
    <t>三水区</t>
  </si>
  <si>
    <t>440607</t>
  </si>
  <si>
    <t>高明区</t>
  </si>
  <si>
    <t>440608</t>
  </si>
  <si>
    <t>保定市</t>
  </si>
  <si>
    <t>保定市市辖区</t>
  </si>
  <si>
    <t>130601</t>
  </si>
  <si>
    <t>竞秀区</t>
  </si>
  <si>
    <t>130602</t>
  </si>
  <si>
    <t>莲池区</t>
  </si>
  <si>
    <t>130606</t>
  </si>
  <si>
    <t>满城区</t>
  </si>
  <si>
    <t>130607</t>
  </si>
  <si>
    <t>清苑区</t>
  </si>
  <si>
    <t>130608</t>
  </si>
  <si>
    <t>徐水区</t>
  </si>
  <si>
    <t>130609</t>
  </si>
  <si>
    <t>涞水县</t>
  </si>
  <si>
    <t>130623</t>
  </si>
  <si>
    <t>阜平县</t>
  </si>
  <si>
    <t>130624</t>
  </si>
  <si>
    <t>定兴县</t>
  </si>
  <si>
    <t>130626</t>
  </si>
  <si>
    <t>唐县</t>
  </si>
  <si>
    <t>130627</t>
  </si>
  <si>
    <t>高阳县</t>
  </si>
  <si>
    <t>130628</t>
  </si>
  <si>
    <t>容城县</t>
  </si>
  <si>
    <t>130629</t>
  </si>
  <si>
    <t>涞源县</t>
  </si>
  <si>
    <t>130630</t>
  </si>
  <si>
    <t>望都县</t>
  </si>
  <si>
    <t>130631</t>
  </si>
  <si>
    <t>安新县</t>
  </si>
  <si>
    <t>130632</t>
  </si>
  <si>
    <t>易县</t>
  </si>
  <si>
    <t>130633</t>
  </si>
  <si>
    <t>曲阳县</t>
  </si>
  <si>
    <t>130634</t>
  </si>
  <si>
    <t>蠡县</t>
  </si>
  <si>
    <t>130635</t>
  </si>
  <si>
    <t>顺平县</t>
  </si>
  <si>
    <t>130636</t>
  </si>
  <si>
    <t>博野县</t>
  </si>
  <si>
    <t>130637</t>
  </si>
  <si>
    <t>雄县</t>
  </si>
  <si>
    <t>130638</t>
  </si>
  <si>
    <t>涿州市</t>
  </si>
  <si>
    <t>130681</t>
  </si>
  <si>
    <t>定州市</t>
  </si>
  <si>
    <t>130682</t>
  </si>
  <si>
    <t>安国市</t>
  </si>
  <si>
    <t>130683</t>
  </si>
  <si>
    <t>高碑店市</t>
  </si>
  <si>
    <t>130684</t>
  </si>
  <si>
    <t>北京市</t>
  </si>
  <si>
    <t>东城区</t>
  </si>
  <si>
    <t>110101</t>
  </si>
  <si>
    <t>西城区</t>
  </si>
  <si>
    <t>110102</t>
  </si>
  <si>
    <t>朝阳区</t>
  </si>
  <si>
    <t>110105</t>
  </si>
  <si>
    <t>丰台区</t>
  </si>
  <si>
    <t>110106</t>
  </si>
  <si>
    <t>石景山区</t>
  </si>
  <si>
    <t>110107</t>
  </si>
  <si>
    <t>海淀区</t>
  </si>
  <si>
    <t>110108</t>
  </si>
  <si>
    <t>门头沟区</t>
  </si>
  <si>
    <t>110109</t>
  </si>
  <si>
    <t>房山区</t>
  </si>
  <si>
    <t>110111</t>
  </si>
  <si>
    <t>通州区</t>
  </si>
  <si>
    <t>110112</t>
  </si>
  <si>
    <t>顺义区</t>
  </si>
  <si>
    <t>110113</t>
  </si>
  <si>
    <t>昌平区</t>
  </si>
  <si>
    <t>110114</t>
  </si>
  <si>
    <t>大兴区</t>
  </si>
  <si>
    <t>110115</t>
  </si>
  <si>
    <t>怀柔区</t>
  </si>
  <si>
    <t>110116</t>
  </si>
  <si>
    <t>平谷区</t>
  </si>
  <si>
    <t>110117</t>
  </si>
  <si>
    <t>密云区</t>
  </si>
  <si>
    <t>110118</t>
  </si>
  <si>
    <t>延庆区</t>
  </si>
  <si>
    <t>110119</t>
  </si>
  <si>
    <t>南京市</t>
  </si>
  <si>
    <t>南京市市辖区</t>
  </si>
  <si>
    <t>320101</t>
  </si>
  <si>
    <t>玄武区</t>
  </si>
  <si>
    <t>320102</t>
  </si>
  <si>
    <t>秦淮区</t>
  </si>
  <si>
    <t>320104</t>
  </si>
  <si>
    <t>建邺区</t>
  </si>
  <si>
    <t>320105</t>
  </si>
  <si>
    <t>鼓楼区</t>
  </si>
  <si>
    <t>320106</t>
  </si>
  <si>
    <t>浦口区</t>
  </si>
  <si>
    <t>320111</t>
  </si>
  <si>
    <t>栖霞区</t>
  </si>
  <si>
    <t>320113</t>
  </si>
  <si>
    <t>雨花台区</t>
  </si>
  <si>
    <t>320114</t>
  </si>
  <si>
    <t>江宁区</t>
  </si>
  <si>
    <t>320115</t>
  </si>
  <si>
    <t>六合区</t>
  </si>
  <si>
    <t>320116</t>
  </si>
  <si>
    <t>溧水区</t>
  </si>
  <si>
    <t>320117</t>
  </si>
  <si>
    <t>高淳区</t>
  </si>
  <si>
    <t>320118</t>
  </si>
  <si>
    <t>南宁市</t>
  </si>
  <si>
    <t>南宁市市辖区</t>
  </si>
  <si>
    <t>450101</t>
  </si>
  <si>
    <t>兴宁区</t>
  </si>
  <si>
    <t>450102</t>
  </si>
  <si>
    <t>青秀区</t>
  </si>
  <si>
    <t>450103</t>
  </si>
  <si>
    <t>江南区</t>
  </si>
  <si>
    <t>450105</t>
  </si>
  <si>
    <t>西乡塘区</t>
  </si>
  <si>
    <t>450107</t>
  </si>
  <si>
    <t>良庆区</t>
  </si>
  <si>
    <t>450108</t>
  </si>
  <si>
    <t>邕宁区</t>
  </si>
  <si>
    <t>450109</t>
  </si>
  <si>
    <t>武鸣区</t>
  </si>
  <si>
    <t>450110</t>
  </si>
  <si>
    <t>隆安县</t>
  </si>
  <si>
    <t>450123</t>
  </si>
  <si>
    <t>马山县</t>
  </si>
  <si>
    <t>450124</t>
  </si>
  <si>
    <t>上林县</t>
  </si>
  <si>
    <t>450125</t>
  </si>
  <si>
    <t>宾阳县</t>
  </si>
  <si>
    <t>450126</t>
  </si>
  <si>
    <t>横县</t>
  </si>
  <si>
    <t>450127</t>
  </si>
  <si>
    <t>南昌市</t>
  </si>
  <si>
    <t>南昌市市辖区</t>
  </si>
  <si>
    <t>360101</t>
  </si>
  <si>
    <t>东湖区</t>
  </si>
  <si>
    <t>360102</t>
  </si>
  <si>
    <t>西湖区</t>
  </si>
  <si>
    <t>360103</t>
  </si>
  <si>
    <t>青云谱区</t>
  </si>
  <si>
    <t>360104</t>
  </si>
  <si>
    <t>青山湖区</t>
  </si>
  <si>
    <t>360111</t>
  </si>
  <si>
    <t>新建区</t>
  </si>
  <si>
    <t>360112</t>
  </si>
  <si>
    <t>红谷滩区</t>
  </si>
  <si>
    <t>360113</t>
  </si>
  <si>
    <t>南昌县</t>
  </si>
  <si>
    <t>360121</t>
  </si>
  <si>
    <t>安义县</t>
  </si>
  <si>
    <t>360123</t>
  </si>
  <si>
    <t>进贤县</t>
  </si>
  <si>
    <t>360124</t>
  </si>
  <si>
    <t>南通市</t>
  </si>
  <si>
    <t>南通市市辖区</t>
  </si>
  <si>
    <t>320601</t>
  </si>
  <si>
    <t>崇川区</t>
  </si>
  <si>
    <t>320602</t>
  </si>
  <si>
    <t>320612</t>
  </si>
  <si>
    <t>如东县</t>
  </si>
  <si>
    <t>320623</t>
  </si>
  <si>
    <t>启东市</t>
  </si>
  <si>
    <t>320681</t>
  </si>
  <si>
    <t>如皋市</t>
  </si>
  <si>
    <t>320682</t>
  </si>
  <si>
    <t>海门区</t>
  </si>
  <si>
    <t>320684</t>
  </si>
  <si>
    <t>海安市</t>
  </si>
  <si>
    <t>320685</t>
  </si>
  <si>
    <t>厦门市</t>
  </si>
  <si>
    <t>厦门市市辖区</t>
  </si>
  <si>
    <t>350201</t>
  </si>
  <si>
    <t>思明区</t>
  </si>
  <si>
    <t>350203</t>
  </si>
  <si>
    <t>海沧区</t>
  </si>
  <si>
    <t>350205</t>
  </si>
  <si>
    <t>湖里区</t>
  </si>
  <si>
    <t>350206</t>
  </si>
  <si>
    <t>集美区</t>
  </si>
  <si>
    <t>350211</t>
  </si>
  <si>
    <t>同安区</t>
  </si>
  <si>
    <t>350212</t>
  </si>
  <si>
    <t>翔安区</t>
  </si>
  <si>
    <t>350213</t>
  </si>
  <si>
    <t>合肥市</t>
  </si>
  <si>
    <t>合肥市市辖区</t>
  </si>
  <si>
    <t>340101</t>
  </si>
  <si>
    <t>瑶海区</t>
  </si>
  <si>
    <t>340102</t>
  </si>
  <si>
    <t>庐阳区</t>
  </si>
  <si>
    <t>340103</t>
  </si>
  <si>
    <t>蜀山区</t>
  </si>
  <si>
    <t>340104</t>
  </si>
  <si>
    <t>包河区</t>
  </si>
  <si>
    <t>340111</t>
  </si>
  <si>
    <t>长丰县</t>
  </si>
  <si>
    <t>340121</t>
  </si>
  <si>
    <t>肥东县</t>
  </si>
  <si>
    <t>340122</t>
  </si>
  <si>
    <t>肥西县</t>
  </si>
  <si>
    <t>340123</t>
  </si>
  <si>
    <t>庐江县</t>
  </si>
  <si>
    <t>340124</t>
  </si>
  <si>
    <t>巢湖市</t>
  </si>
  <si>
    <t>340181</t>
  </si>
  <si>
    <t>咸阳市</t>
  </si>
  <si>
    <t>咸阳市市辖区</t>
  </si>
  <si>
    <t>610401</t>
  </si>
  <si>
    <t>秦都区</t>
  </si>
  <si>
    <t>610402</t>
  </si>
  <si>
    <t>杨陵区</t>
  </si>
  <si>
    <t>610403</t>
  </si>
  <si>
    <t>渭城区</t>
  </si>
  <si>
    <t>610404</t>
  </si>
  <si>
    <t>三原县</t>
  </si>
  <si>
    <t>610422</t>
  </si>
  <si>
    <t>泾阳县</t>
  </si>
  <si>
    <t>610423</t>
  </si>
  <si>
    <t>乾县</t>
  </si>
  <si>
    <t>610424</t>
  </si>
  <si>
    <t>礼泉县</t>
  </si>
  <si>
    <t>610425</t>
  </si>
  <si>
    <t>永寿县</t>
  </si>
  <si>
    <t>610426</t>
  </si>
  <si>
    <t>长武县</t>
  </si>
  <si>
    <t>610428</t>
  </si>
  <si>
    <t>旬邑县</t>
  </si>
  <si>
    <t>610429</t>
  </si>
  <si>
    <t>淳化县</t>
  </si>
  <si>
    <t>610430</t>
  </si>
  <si>
    <t>武功县</t>
  </si>
  <si>
    <t>610431</t>
  </si>
  <si>
    <t>兴平市</t>
  </si>
  <si>
    <t>610481</t>
  </si>
  <si>
    <t>彬州市</t>
  </si>
  <si>
    <t>610482</t>
  </si>
  <si>
    <t>唐山市</t>
  </si>
  <si>
    <t>唐山市市辖区</t>
  </si>
  <si>
    <t>130201</t>
  </si>
  <si>
    <t>数据来源-表历史数据</t>
  </si>
  <si>
    <t>路南区</t>
  </si>
  <si>
    <t>130202</t>
  </si>
  <si>
    <t>路北区</t>
  </si>
  <si>
    <t>130203</t>
  </si>
  <si>
    <t>古冶区</t>
  </si>
  <si>
    <t>130204</t>
  </si>
  <si>
    <t>开平区</t>
  </si>
  <si>
    <t>130205</t>
  </si>
  <si>
    <t>丰南区</t>
  </si>
  <si>
    <t>130207</t>
  </si>
  <si>
    <t>丰润区</t>
  </si>
  <si>
    <t>130208</t>
  </si>
  <si>
    <t>曹妃甸区</t>
  </si>
  <si>
    <t>130209</t>
  </si>
  <si>
    <t>滦南县</t>
  </si>
  <si>
    <t>130224</t>
  </si>
  <si>
    <t>乐亭县</t>
  </si>
  <si>
    <t>130225</t>
  </si>
  <si>
    <t>迁西县</t>
  </si>
  <si>
    <t>130227</t>
  </si>
  <si>
    <t>玉田县</t>
  </si>
  <si>
    <t>130229</t>
  </si>
  <si>
    <t>遵化市</t>
  </si>
  <si>
    <t>130281</t>
  </si>
  <si>
    <t>迁安市</t>
  </si>
  <si>
    <t>130283</t>
  </si>
  <si>
    <t>滦州市</t>
  </si>
  <si>
    <t>130284</t>
  </si>
  <si>
    <t>嘉兴市</t>
  </si>
  <si>
    <t>嘉兴市市辖区</t>
  </si>
  <si>
    <t>330401</t>
  </si>
  <si>
    <t>南湖区</t>
  </si>
  <si>
    <t>330402</t>
  </si>
  <si>
    <t>秀洲区</t>
  </si>
  <si>
    <t>330411</t>
  </si>
  <si>
    <t>嘉善县</t>
  </si>
  <si>
    <t>330421</t>
  </si>
  <si>
    <t>海盐县</t>
  </si>
  <si>
    <t>330424</t>
  </si>
  <si>
    <t>海宁市</t>
  </si>
  <si>
    <t>330481</t>
  </si>
  <si>
    <t>平湖市</t>
  </si>
  <si>
    <t>330482</t>
  </si>
  <si>
    <t>桐乡市</t>
  </si>
  <si>
    <t>330483</t>
  </si>
  <si>
    <t>天津市</t>
  </si>
  <si>
    <t>和平区</t>
  </si>
  <si>
    <t>120101</t>
  </si>
  <si>
    <t>河东区</t>
  </si>
  <si>
    <t>120102</t>
  </si>
  <si>
    <t>河西区</t>
  </si>
  <si>
    <t>120103</t>
  </si>
  <si>
    <t>南开区</t>
  </si>
  <si>
    <t>120104</t>
  </si>
  <si>
    <t>河北区</t>
  </si>
  <si>
    <t>120105</t>
  </si>
  <si>
    <t>红桥区</t>
  </si>
  <si>
    <t>120106</t>
  </si>
  <si>
    <t>东丽区</t>
  </si>
  <si>
    <t>120110</t>
  </si>
  <si>
    <t>西青区</t>
  </si>
  <si>
    <t>120111</t>
  </si>
  <si>
    <t>津南区</t>
  </si>
  <si>
    <t>120112</t>
  </si>
  <si>
    <t>北辰区</t>
  </si>
  <si>
    <t>120113</t>
  </si>
  <si>
    <t>武清区</t>
  </si>
  <si>
    <t>120114</t>
  </si>
  <si>
    <t>宝坻区</t>
  </si>
  <si>
    <t>120115</t>
  </si>
  <si>
    <t>滨海新区</t>
  </si>
  <si>
    <t>120116</t>
  </si>
  <si>
    <t>宁河区</t>
  </si>
  <si>
    <t>120117</t>
  </si>
  <si>
    <t>静海区</t>
  </si>
  <si>
    <t>120118</t>
  </si>
  <si>
    <t>蓟州区</t>
  </si>
  <si>
    <t>120119</t>
  </si>
  <si>
    <t>宁波市</t>
  </si>
  <si>
    <t>宁波市市辖区</t>
  </si>
  <si>
    <t>330201</t>
  </si>
  <si>
    <t>海曙区</t>
  </si>
  <si>
    <t>330203</t>
  </si>
  <si>
    <t>江北区</t>
  </si>
  <si>
    <t>330205</t>
  </si>
  <si>
    <t>北仑区</t>
  </si>
  <si>
    <t>330206</t>
  </si>
  <si>
    <t>镇海区</t>
  </si>
  <si>
    <t>330211</t>
  </si>
  <si>
    <t>鄞州区</t>
  </si>
  <si>
    <t>330212</t>
  </si>
  <si>
    <t>奉化区</t>
  </si>
  <si>
    <t>330213</t>
  </si>
  <si>
    <t>象山县</t>
  </si>
  <si>
    <t>330225</t>
  </si>
  <si>
    <t>宁海县</t>
  </si>
  <si>
    <t>330226</t>
  </si>
  <si>
    <t>余姚市</t>
  </si>
  <si>
    <t>330281</t>
  </si>
  <si>
    <t>慈溪市</t>
  </si>
  <si>
    <t>330282</t>
  </si>
  <si>
    <t>宝鸡市</t>
  </si>
  <si>
    <t>宝鸡市市辖区</t>
  </si>
  <si>
    <t>610301</t>
  </si>
  <si>
    <t>渭滨区</t>
  </si>
  <si>
    <t>610302</t>
  </si>
  <si>
    <t>金台区</t>
  </si>
  <si>
    <t>610303</t>
  </si>
  <si>
    <t>陈仓区</t>
  </si>
  <si>
    <t>610304</t>
  </si>
  <si>
    <t>凤翔县</t>
  </si>
  <si>
    <t>610322</t>
  </si>
  <si>
    <t>岐山县</t>
  </si>
  <si>
    <t>610323</t>
  </si>
  <si>
    <t>扶风县</t>
  </si>
  <si>
    <t>610324</t>
  </si>
  <si>
    <t>眉县</t>
  </si>
  <si>
    <t>610326</t>
  </si>
  <si>
    <t>陇县</t>
  </si>
  <si>
    <t>610327</t>
  </si>
  <si>
    <t>千阳县</t>
  </si>
  <si>
    <t>610328</t>
  </si>
  <si>
    <t>麟游县</t>
  </si>
  <si>
    <t>610329</t>
  </si>
  <si>
    <t>凤县</t>
  </si>
  <si>
    <t>610330</t>
  </si>
  <si>
    <t>太白县</t>
  </si>
  <si>
    <t>610331</t>
  </si>
  <si>
    <t>常州市</t>
  </si>
  <si>
    <t>常州市市辖区</t>
  </si>
  <si>
    <t>320401</t>
  </si>
  <si>
    <t>天宁区</t>
  </si>
  <si>
    <t>320402</t>
  </si>
  <si>
    <t>钟楼区</t>
  </si>
  <si>
    <t>320404</t>
  </si>
  <si>
    <t>新北区</t>
  </si>
  <si>
    <t>320411</t>
  </si>
  <si>
    <t>武进区</t>
  </si>
  <si>
    <t>320412</t>
  </si>
  <si>
    <t>金坛区</t>
  </si>
  <si>
    <t>320413</t>
  </si>
  <si>
    <t>溧阳市</t>
  </si>
  <si>
    <t>320481</t>
  </si>
  <si>
    <t>广州市</t>
  </si>
  <si>
    <t>广州市市辖区</t>
  </si>
  <si>
    <t>440101</t>
  </si>
  <si>
    <t>荔湾区</t>
  </si>
  <si>
    <t>440103</t>
  </si>
  <si>
    <t>越秀区</t>
  </si>
  <si>
    <t>440104</t>
  </si>
  <si>
    <t>海珠区</t>
  </si>
  <si>
    <t>440105</t>
  </si>
  <si>
    <t>天河区</t>
  </si>
  <si>
    <t>440106</t>
  </si>
  <si>
    <t>白云区</t>
  </si>
  <si>
    <t>440111</t>
  </si>
  <si>
    <t>黄埔区</t>
  </si>
  <si>
    <t>440112</t>
  </si>
  <si>
    <t>番禺区</t>
  </si>
  <si>
    <t>440113</t>
  </si>
  <si>
    <t>花都区</t>
  </si>
  <si>
    <t>440114</t>
  </si>
  <si>
    <t>南沙区</t>
  </si>
  <si>
    <t>440115</t>
  </si>
  <si>
    <t>从化区</t>
  </si>
  <si>
    <t>440117</t>
  </si>
  <si>
    <t>增城区</t>
  </si>
  <si>
    <t>440118</t>
  </si>
  <si>
    <t>徐州市</t>
  </si>
  <si>
    <t>徐州市市辖区</t>
  </si>
  <si>
    <t>320301</t>
  </si>
  <si>
    <t>320302</t>
  </si>
  <si>
    <t>云龙区</t>
  </si>
  <si>
    <t>320303</t>
  </si>
  <si>
    <t>贾汪区</t>
  </si>
  <si>
    <t>320305</t>
  </si>
  <si>
    <t>泉山区</t>
  </si>
  <si>
    <t>320311</t>
  </si>
  <si>
    <t>铜山区</t>
  </si>
  <si>
    <t>320312</t>
  </si>
  <si>
    <t>丰县</t>
  </si>
  <si>
    <t>320321</t>
  </si>
  <si>
    <t>沛县</t>
  </si>
  <si>
    <t>320322</t>
  </si>
  <si>
    <t>睢宁县</t>
  </si>
  <si>
    <t>320324</t>
  </si>
  <si>
    <t>新沂市</t>
  </si>
  <si>
    <t>320381</t>
  </si>
  <si>
    <t>邳州市</t>
  </si>
  <si>
    <t>320382</t>
  </si>
  <si>
    <t>惠州市</t>
  </si>
  <si>
    <t>惠州市市辖区</t>
  </si>
  <si>
    <t>441301</t>
  </si>
  <si>
    <t>惠城区</t>
  </si>
  <si>
    <t>441302</t>
  </si>
  <si>
    <t>惠阳区</t>
  </si>
  <si>
    <t>441303</t>
  </si>
  <si>
    <t>博罗县</t>
  </si>
  <si>
    <t>441322</t>
  </si>
  <si>
    <t>惠东县</t>
  </si>
  <si>
    <t>441323</t>
  </si>
  <si>
    <t>龙门县</t>
  </si>
  <si>
    <t>441324</t>
  </si>
  <si>
    <t>成都市</t>
  </si>
  <si>
    <t>成都市市辖区</t>
  </si>
  <si>
    <t>510101</t>
  </si>
  <si>
    <t>锦江区</t>
  </si>
  <si>
    <t>510104</t>
  </si>
  <si>
    <t>青羊区</t>
  </si>
  <si>
    <t>510105</t>
  </si>
  <si>
    <t>金牛区</t>
  </si>
  <si>
    <t>510106</t>
  </si>
  <si>
    <t>武侯区</t>
  </si>
  <si>
    <t>510107</t>
  </si>
  <si>
    <t>成华区</t>
  </si>
  <si>
    <t>510108</t>
  </si>
  <si>
    <t>龙泉驿区</t>
  </si>
  <si>
    <t>510112</t>
  </si>
  <si>
    <t>青白江区</t>
  </si>
  <si>
    <t>510113</t>
  </si>
  <si>
    <t>新都区</t>
  </si>
  <si>
    <t>510114</t>
  </si>
  <si>
    <t>温江区</t>
  </si>
  <si>
    <t>510115</t>
  </si>
  <si>
    <t>双流区</t>
  </si>
  <si>
    <t>510116</t>
  </si>
  <si>
    <t>郫都区</t>
  </si>
  <si>
    <t>510117</t>
  </si>
  <si>
    <t>新津区</t>
  </si>
  <si>
    <t>510118</t>
  </si>
  <si>
    <t>金堂县</t>
  </si>
  <si>
    <t>510121</t>
  </si>
  <si>
    <t>大邑县</t>
  </si>
  <si>
    <t>510129</t>
  </si>
  <si>
    <t>蒲江县</t>
  </si>
  <si>
    <t>510131</t>
  </si>
  <si>
    <t>都江堰市</t>
  </si>
  <si>
    <t>510181</t>
  </si>
  <si>
    <t>彭州市</t>
  </si>
  <si>
    <t>510182</t>
  </si>
  <si>
    <t>邛崃市</t>
  </si>
  <si>
    <t>510183</t>
  </si>
  <si>
    <t>崇州市</t>
  </si>
  <si>
    <t>510184</t>
  </si>
  <si>
    <t>简阳市</t>
  </si>
  <si>
    <t>510185</t>
  </si>
  <si>
    <t>扬州市</t>
  </si>
  <si>
    <t>扬州市市辖区</t>
  </si>
  <si>
    <t>321001</t>
  </si>
  <si>
    <t>广陵区</t>
  </si>
  <si>
    <t>321002</t>
  </si>
  <si>
    <t>邗江区</t>
  </si>
  <si>
    <t>321003</t>
  </si>
  <si>
    <t>江都区</t>
  </si>
  <si>
    <t>321012</t>
  </si>
  <si>
    <t>宝应县</t>
  </si>
  <si>
    <t>321023</t>
  </si>
  <si>
    <t>仪征市</t>
  </si>
  <si>
    <t>321081</t>
  </si>
  <si>
    <t>高邮市</t>
  </si>
  <si>
    <t>321084</t>
  </si>
  <si>
    <t>无锡市</t>
  </si>
  <si>
    <t>无锡市市辖区</t>
  </si>
  <si>
    <t>320201</t>
  </si>
  <si>
    <t>锡山区</t>
  </si>
  <si>
    <t>320205</t>
  </si>
  <si>
    <t>惠山区</t>
  </si>
  <si>
    <t>320206</t>
  </si>
  <si>
    <t>滨湖区</t>
  </si>
  <si>
    <t>320211</t>
  </si>
  <si>
    <t>梁溪区</t>
  </si>
  <si>
    <t>320213</t>
  </si>
  <si>
    <t>新吴区</t>
  </si>
  <si>
    <t>320214</t>
  </si>
  <si>
    <t>江阴市</t>
  </si>
  <si>
    <t>320281</t>
  </si>
  <si>
    <t>宜兴市</t>
  </si>
  <si>
    <t>320282</t>
  </si>
  <si>
    <t>昆明市</t>
  </si>
  <si>
    <t>昆明市市辖区</t>
  </si>
  <si>
    <t>530101</t>
  </si>
  <si>
    <t>五华区</t>
  </si>
  <si>
    <t>530102</t>
  </si>
  <si>
    <t>盘龙区</t>
  </si>
  <si>
    <t>530103</t>
  </si>
  <si>
    <t>官渡区</t>
  </si>
  <si>
    <t>530111</t>
  </si>
  <si>
    <t>西山区</t>
  </si>
  <si>
    <t>530112</t>
  </si>
  <si>
    <t>东川区</t>
  </si>
  <si>
    <t>530113</t>
  </si>
  <si>
    <t>呈贡区</t>
  </si>
  <si>
    <t>530114</t>
  </si>
  <si>
    <t>晋宁区</t>
  </si>
  <si>
    <t>530115</t>
  </si>
  <si>
    <t>富民县</t>
  </si>
  <si>
    <t>530124</t>
  </si>
  <si>
    <t>宜良县</t>
  </si>
  <si>
    <t>530125</t>
  </si>
  <si>
    <t>石林彝族自治县</t>
  </si>
  <si>
    <t>530126</t>
  </si>
  <si>
    <t>嵩明县</t>
  </si>
  <si>
    <t>530127</t>
  </si>
  <si>
    <t>禄劝彝族苗族自治县</t>
  </si>
  <si>
    <t>530128</t>
  </si>
  <si>
    <t>寻甸回族彝族自治县</t>
  </si>
  <si>
    <t>530129</t>
  </si>
  <si>
    <t>安宁市</t>
  </si>
  <si>
    <t>530181</t>
  </si>
  <si>
    <t>杭州市</t>
  </si>
  <si>
    <t>杭州市市辖区</t>
  </si>
  <si>
    <t>330101</t>
  </si>
  <si>
    <t>上城区</t>
  </si>
  <si>
    <t>330102</t>
  </si>
  <si>
    <t>下城区</t>
  </si>
  <si>
    <t>330103</t>
  </si>
  <si>
    <t>江干区</t>
  </si>
  <si>
    <t>330104</t>
  </si>
  <si>
    <t>拱墅区</t>
  </si>
  <si>
    <t>330105</t>
  </si>
  <si>
    <t>330106</t>
  </si>
  <si>
    <t>滨江区</t>
  </si>
  <si>
    <t>330108</t>
  </si>
  <si>
    <t>萧山区</t>
  </si>
  <si>
    <t>330109</t>
  </si>
  <si>
    <t>余杭区</t>
  </si>
  <si>
    <t>330110</t>
  </si>
  <si>
    <t>富阳区</t>
  </si>
  <si>
    <t>330111</t>
  </si>
  <si>
    <t>临安区</t>
  </si>
  <si>
    <t>330112</t>
  </si>
  <si>
    <t>桐庐县</t>
  </si>
  <si>
    <t>330122</t>
  </si>
  <si>
    <t>淳安县</t>
  </si>
  <si>
    <t>330127</t>
  </si>
  <si>
    <t>临平区</t>
  </si>
  <si>
    <t>建德市</t>
  </si>
  <si>
    <t>330182</t>
  </si>
  <si>
    <t>武汉市</t>
  </si>
  <si>
    <t>武汉市市辖区</t>
  </si>
  <si>
    <t>420101</t>
  </si>
  <si>
    <t>江岸区</t>
  </si>
  <si>
    <t>420102</t>
  </si>
  <si>
    <t>江汉区</t>
  </si>
  <si>
    <t>420103</t>
  </si>
  <si>
    <t>硚口区</t>
  </si>
  <si>
    <t>420104</t>
  </si>
  <si>
    <t>汉阳区</t>
  </si>
  <si>
    <t>420105</t>
  </si>
  <si>
    <t>武昌区</t>
  </si>
  <si>
    <t>420106</t>
  </si>
  <si>
    <t>青山区</t>
  </si>
  <si>
    <t>420107</t>
  </si>
  <si>
    <t>洪山区</t>
  </si>
  <si>
    <t>420111</t>
  </si>
  <si>
    <t>东西湖区</t>
  </si>
  <si>
    <t>420112</t>
  </si>
  <si>
    <t>汉南区</t>
  </si>
  <si>
    <t>420113</t>
  </si>
  <si>
    <t>蔡甸区</t>
  </si>
  <si>
    <t>420114</t>
  </si>
  <si>
    <t>江夏区</t>
  </si>
  <si>
    <t>420115</t>
  </si>
  <si>
    <t>黄陂区</t>
  </si>
  <si>
    <t>420116</t>
  </si>
  <si>
    <t>新洲区</t>
  </si>
  <si>
    <t>420117</t>
  </si>
  <si>
    <t>汕头市</t>
  </si>
  <si>
    <t>汕头市市辖区</t>
  </si>
  <si>
    <t>440501</t>
  </si>
  <si>
    <t>龙湖区</t>
  </si>
  <si>
    <t>440507</t>
  </si>
  <si>
    <t>金平区</t>
  </si>
  <si>
    <t>440511</t>
  </si>
  <si>
    <t>濠江区</t>
  </si>
  <si>
    <t>440512</t>
  </si>
  <si>
    <t>潮阳区</t>
  </si>
  <si>
    <t>440513</t>
  </si>
  <si>
    <t>潮南区</t>
  </si>
  <si>
    <t>440514</t>
  </si>
  <si>
    <t>澄海区</t>
  </si>
  <si>
    <t>440515</t>
  </si>
  <si>
    <t>南澳县</t>
  </si>
  <si>
    <t>440523</t>
  </si>
  <si>
    <t>-</t>
  </si>
  <si>
    <t>沈阳市</t>
  </si>
  <si>
    <t>沈阳市市辖区</t>
  </si>
  <si>
    <t>210101</t>
  </si>
  <si>
    <t>210102</t>
  </si>
  <si>
    <t>沈河区</t>
  </si>
  <si>
    <t>210103</t>
  </si>
  <si>
    <t>大东区</t>
  </si>
  <si>
    <t>210104</t>
  </si>
  <si>
    <t>皇姑区</t>
  </si>
  <si>
    <t>210105</t>
  </si>
  <si>
    <t>铁西区</t>
  </si>
  <si>
    <t>210106</t>
  </si>
  <si>
    <t>苏家屯区</t>
  </si>
  <si>
    <t>210111</t>
  </si>
  <si>
    <t>浑南区</t>
  </si>
  <si>
    <t>210112</t>
  </si>
  <si>
    <t>沈北新区</t>
  </si>
  <si>
    <t>210113</t>
  </si>
  <si>
    <t>于洪区</t>
  </si>
  <si>
    <t>210114</t>
  </si>
  <si>
    <t>辽中区</t>
  </si>
  <si>
    <t>210115</t>
  </si>
  <si>
    <t>康平县</t>
  </si>
  <si>
    <t>210123</t>
  </si>
  <si>
    <t>法库县</t>
  </si>
  <si>
    <t>210124</t>
  </si>
  <si>
    <t>新民市</t>
  </si>
  <si>
    <t>210181</t>
  </si>
  <si>
    <t>济南市</t>
  </si>
  <si>
    <t>济南市市辖区</t>
  </si>
  <si>
    <t>370101</t>
  </si>
  <si>
    <t>历下区</t>
  </si>
  <si>
    <t>370102</t>
  </si>
  <si>
    <t>市中区</t>
  </si>
  <si>
    <t>370103</t>
  </si>
  <si>
    <t>槐荫区</t>
  </si>
  <si>
    <t>370104</t>
  </si>
  <si>
    <t>天桥区</t>
  </si>
  <si>
    <t>370105</t>
  </si>
  <si>
    <t>历城区</t>
  </si>
  <si>
    <t>370112</t>
  </si>
  <si>
    <t>长清区</t>
  </si>
  <si>
    <t>370113</t>
  </si>
  <si>
    <t>章丘区</t>
  </si>
  <si>
    <t>370114</t>
  </si>
  <si>
    <t>济阳区</t>
  </si>
  <si>
    <t>370115</t>
  </si>
  <si>
    <t>莱芜区</t>
  </si>
  <si>
    <t>370116</t>
  </si>
  <si>
    <t>钢城区</t>
  </si>
  <si>
    <t>370117</t>
  </si>
  <si>
    <t>平阴县</t>
  </si>
  <si>
    <t>370124</t>
  </si>
  <si>
    <t>商河县</t>
  </si>
  <si>
    <t>370126</t>
  </si>
  <si>
    <t>济宁市</t>
  </si>
  <si>
    <t>济宁市市辖区</t>
  </si>
  <si>
    <t>370801</t>
  </si>
  <si>
    <t>任城区</t>
  </si>
  <si>
    <t>370811</t>
  </si>
  <si>
    <t>兖州区</t>
  </si>
  <si>
    <t>370812</t>
  </si>
  <si>
    <t>微山县</t>
  </si>
  <si>
    <t>370826</t>
  </si>
  <si>
    <t>鱼台县</t>
  </si>
  <si>
    <t>370827</t>
  </si>
  <si>
    <t>金乡县</t>
  </si>
  <si>
    <t>370828</t>
  </si>
  <si>
    <t>嘉祥县</t>
  </si>
  <si>
    <t>370829</t>
  </si>
  <si>
    <t>汶上县</t>
  </si>
  <si>
    <t>370830</t>
  </si>
  <si>
    <t>泗水县</t>
  </si>
  <si>
    <t>370831</t>
  </si>
  <si>
    <t>梁山县</t>
  </si>
  <si>
    <t>370832</t>
  </si>
  <si>
    <t>曲阜市</t>
  </si>
  <si>
    <t>370881</t>
  </si>
  <si>
    <t>邹城市</t>
  </si>
  <si>
    <t>370883</t>
  </si>
  <si>
    <t>海口市</t>
  </si>
  <si>
    <t>海口市市辖区</t>
  </si>
  <si>
    <t>460101</t>
  </si>
  <si>
    <t>秀英区</t>
  </si>
  <si>
    <t>460105</t>
  </si>
  <si>
    <t>龙华区</t>
  </si>
  <si>
    <t>460106</t>
  </si>
  <si>
    <t>琼山区</t>
  </si>
  <si>
    <t>460107</t>
  </si>
  <si>
    <t>美兰区</t>
  </si>
  <si>
    <t>460108</t>
  </si>
  <si>
    <t>淄博市</t>
  </si>
  <si>
    <t>淄博市市辖区</t>
  </si>
  <si>
    <t>370301</t>
  </si>
  <si>
    <t>淄川区</t>
  </si>
  <si>
    <t>370302</t>
  </si>
  <si>
    <t>张店区</t>
  </si>
  <si>
    <t>370303</t>
  </si>
  <si>
    <t>博山区</t>
  </si>
  <si>
    <t>370304</t>
  </si>
  <si>
    <t>临淄区</t>
  </si>
  <si>
    <t>370305</t>
  </si>
  <si>
    <t>周村区</t>
  </si>
  <si>
    <t>370306</t>
  </si>
  <si>
    <t>桓台县</t>
  </si>
  <si>
    <t>370321</t>
  </si>
  <si>
    <t>高青县</t>
  </si>
  <si>
    <t>370322</t>
  </si>
  <si>
    <t>沂源县</t>
  </si>
  <si>
    <t>370323</t>
  </si>
  <si>
    <t>深圳市</t>
  </si>
  <si>
    <t>深圳市市辖区</t>
  </si>
  <si>
    <t>440301</t>
  </si>
  <si>
    <t>罗湖区</t>
  </si>
  <si>
    <t>440303</t>
  </si>
  <si>
    <t>福田区</t>
  </si>
  <si>
    <t>440304</t>
  </si>
  <si>
    <t>南山区</t>
  </si>
  <si>
    <t>440305</t>
  </si>
  <si>
    <t>宝安区</t>
  </si>
  <si>
    <t>440306</t>
  </si>
  <si>
    <t>龙岗区</t>
  </si>
  <si>
    <t>440307</t>
  </si>
  <si>
    <t>盐田区</t>
  </si>
  <si>
    <t>440308</t>
  </si>
  <si>
    <t>440309</t>
  </si>
  <si>
    <t>坪山区</t>
  </si>
  <si>
    <t>440310</t>
  </si>
  <si>
    <t>光明区</t>
  </si>
  <si>
    <t>440311</t>
  </si>
  <si>
    <t>温州市</t>
  </si>
  <si>
    <t>温州市市辖区</t>
  </si>
  <si>
    <t>330301</t>
  </si>
  <si>
    <t>鹿城区</t>
  </si>
  <si>
    <t>330302</t>
  </si>
  <si>
    <t>龙湾区</t>
  </si>
  <si>
    <t>330303</t>
  </si>
  <si>
    <t>瓯海区</t>
  </si>
  <si>
    <t>330304</t>
  </si>
  <si>
    <t>洞头区</t>
  </si>
  <si>
    <t>330305</t>
  </si>
  <si>
    <t>永嘉县</t>
  </si>
  <si>
    <t>330324</t>
  </si>
  <si>
    <t>平阳县</t>
  </si>
  <si>
    <t>330326</t>
  </si>
  <si>
    <t>苍南县</t>
  </si>
  <si>
    <t>330327</t>
  </si>
  <si>
    <t>文成县</t>
  </si>
  <si>
    <t>330328</t>
  </si>
  <si>
    <t>泰顺县</t>
  </si>
  <si>
    <t>330329</t>
  </si>
  <si>
    <t>瑞安市</t>
  </si>
  <si>
    <t>330381</t>
  </si>
  <si>
    <t>乐清市</t>
  </si>
  <si>
    <t>330382</t>
  </si>
  <si>
    <t>龙港市</t>
  </si>
  <si>
    <t>330383</t>
  </si>
  <si>
    <t>湖州市</t>
  </si>
  <si>
    <t>湖州市市辖区</t>
  </si>
  <si>
    <t>330501</t>
  </si>
  <si>
    <t>吴兴区</t>
  </si>
  <si>
    <t>330502</t>
  </si>
  <si>
    <t>南浔区</t>
  </si>
  <si>
    <t>330503</t>
  </si>
  <si>
    <t>德清县</t>
  </si>
  <si>
    <t>330521</t>
  </si>
  <si>
    <t>长兴县</t>
  </si>
  <si>
    <t>330522</t>
  </si>
  <si>
    <t>安吉县</t>
  </si>
  <si>
    <t>330523</t>
  </si>
  <si>
    <t>烟台市</t>
  </si>
  <si>
    <t>烟台市市辖区</t>
  </si>
  <si>
    <t>370601</t>
  </si>
  <si>
    <t>芝罘区</t>
  </si>
  <si>
    <t>370602</t>
  </si>
  <si>
    <t>福山区</t>
  </si>
  <si>
    <t>370611</t>
  </si>
  <si>
    <t>牟平区</t>
  </si>
  <si>
    <t>370612</t>
  </si>
  <si>
    <t>莱山区</t>
  </si>
  <si>
    <t>370613</t>
  </si>
  <si>
    <t>蓬莱区</t>
  </si>
  <si>
    <t>370614</t>
  </si>
  <si>
    <t>龙口市</t>
  </si>
  <si>
    <t>370681</t>
  </si>
  <si>
    <t>莱阳市</t>
  </si>
  <si>
    <t>370682</t>
  </si>
  <si>
    <t>莱州市</t>
  </si>
  <si>
    <t>370683</t>
  </si>
  <si>
    <t>招远市</t>
  </si>
  <si>
    <t>370685</t>
  </si>
  <si>
    <t>栖霞市</t>
  </si>
  <si>
    <t>370686</t>
  </si>
  <si>
    <t>海阳市</t>
  </si>
  <si>
    <t>370687</t>
  </si>
  <si>
    <t>珠海市</t>
  </si>
  <si>
    <t>珠海市市辖区</t>
  </si>
  <si>
    <t>440401</t>
  </si>
  <si>
    <t>香洲区</t>
  </si>
  <si>
    <t>440402</t>
  </si>
  <si>
    <t>斗门区</t>
  </si>
  <si>
    <t>440403</t>
  </si>
  <si>
    <t>金湾区</t>
  </si>
  <si>
    <t>440404</t>
  </si>
  <si>
    <t>石家庄市</t>
  </si>
  <si>
    <t>石家庄市市辖区</t>
  </si>
  <si>
    <t>130101</t>
  </si>
  <si>
    <t>长安区</t>
  </si>
  <si>
    <t>130102</t>
  </si>
  <si>
    <t>桥西区</t>
  </si>
  <si>
    <t>130104</t>
  </si>
  <si>
    <t>新华区</t>
  </si>
  <si>
    <t>130105</t>
  </si>
  <si>
    <t>井陉矿区</t>
  </si>
  <si>
    <t>130107</t>
  </si>
  <si>
    <t>裕华区</t>
  </si>
  <si>
    <t>130108</t>
  </si>
  <si>
    <t>藁城区</t>
  </si>
  <si>
    <t>130109</t>
  </si>
  <si>
    <t>鹿泉区</t>
  </si>
  <si>
    <t>130110</t>
  </si>
  <si>
    <t>栾城区</t>
  </si>
  <si>
    <t>130111</t>
  </si>
  <si>
    <t>井陉县</t>
  </si>
  <si>
    <t>130121</t>
  </si>
  <si>
    <t>正定县</t>
  </si>
  <si>
    <t>130123</t>
  </si>
  <si>
    <t>行唐县</t>
  </si>
  <si>
    <t>130125</t>
  </si>
  <si>
    <t>灵寿县</t>
  </si>
  <si>
    <t>130126</t>
  </si>
  <si>
    <t>高邑县</t>
  </si>
  <si>
    <t>130127</t>
  </si>
  <si>
    <t>深泽县</t>
  </si>
  <si>
    <t>130128</t>
  </si>
  <si>
    <t>赞皇县</t>
  </si>
  <si>
    <t>130129</t>
  </si>
  <si>
    <t>无极县</t>
  </si>
  <si>
    <t>130130</t>
  </si>
  <si>
    <t>平山县</t>
  </si>
  <si>
    <t>130131</t>
  </si>
  <si>
    <t>元氏县</t>
  </si>
  <si>
    <t>130132</t>
  </si>
  <si>
    <t>赵县</t>
  </si>
  <si>
    <t>130133</t>
  </si>
  <si>
    <t>辛集市</t>
  </si>
  <si>
    <t>130181</t>
  </si>
  <si>
    <t>晋州市</t>
  </si>
  <si>
    <t>130183</t>
  </si>
  <si>
    <t>新乐市</t>
  </si>
  <si>
    <t>130184</t>
  </si>
  <si>
    <t>福州市</t>
  </si>
  <si>
    <t>福州市市辖区</t>
  </si>
  <si>
    <t>350101</t>
  </si>
  <si>
    <t>350102</t>
  </si>
  <si>
    <t>台江区</t>
  </si>
  <si>
    <t>350103</t>
  </si>
  <si>
    <t>仓山区</t>
  </si>
  <si>
    <t>350104</t>
  </si>
  <si>
    <t>马尾区</t>
  </si>
  <si>
    <t>350105</t>
  </si>
  <si>
    <t>晋安区</t>
  </si>
  <si>
    <t>350111</t>
  </si>
  <si>
    <t>长乐区</t>
  </si>
  <si>
    <t>350112</t>
  </si>
  <si>
    <t>闽侯县</t>
  </si>
  <si>
    <t>350121</t>
  </si>
  <si>
    <t>连江县</t>
  </si>
  <si>
    <t>350122</t>
  </si>
  <si>
    <t>罗源县</t>
  </si>
  <si>
    <t>350123</t>
  </si>
  <si>
    <t>闽清县</t>
  </si>
  <si>
    <t>350124</t>
  </si>
  <si>
    <t>永泰县</t>
  </si>
  <si>
    <t>350125</t>
  </si>
  <si>
    <t>平潭县</t>
  </si>
  <si>
    <t>350128</t>
  </si>
  <si>
    <t>福清市</t>
  </si>
  <si>
    <t>350181</t>
  </si>
  <si>
    <t>绍兴市</t>
  </si>
  <si>
    <t>绍兴市市辖区</t>
  </si>
  <si>
    <t>330601</t>
  </si>
  <si>
    <t>越城区</t>
  </si>
  <si>
    <t>330602</t>
  </si>
  <si>
    <t>柯桥区</t>
  </si>
  <si>
    <t>330603</t>
  </si>
  <si>
    <t>上虞区</t>
  </si>
  <si>
    <t>330604</t>
  </si>
  <si>
    <t>新昌县</t>
  </si>
  <si>
    <t>330624</t>
  </si>
  <si>
    <t>诸暨市</t>
  </si>
  <si>
    <t>330681</t>
  </si>
  <si>
    <t>嵊州市</t>
  </si>
  <si>
    <t>330683</t>
  </si>
  <si>
    <t>肇庆市</t>
  </si>
  <si>
    <t>肇庆市市辖区</t>
  </si>
  <si>
    <t>441201</t>
  </si>
  <si>
    <t>端州区</t>
  </si>
  <si>
    <t>441202</t>
  </si>
  <si>
    <t>鼎湖区</t>
  </si>
  <si>
    <t>441203</t>
  </si>
  <si>
    <t>高要区</t>
  </si>
  <si>
    <t>441204</t>
  </si>
  <si>
    <t>广宁县</t>
  </si>
  <si>
    <t>441223</t>
  </si>
  <si>
    <t>怀集县</t>
  </si>
  <si>
    <t>441224</t>
  </si>
  <si>
    <t>封开县</t>
  </si>
  <si>
    <t>441225</t>
  </si>
  <si>
    <t>德庆县</t>
  </si>
  <si>
    <t>441226</t>
  </si>
  <si>
    <t>四会市</t>
  </si>
  <si>
    <t>441284</t>
  </si>
  <si>
    <t>苏州市</t>
  </si>
  <si>
    <t>苏州市市辖区</t>
  </si>
  <si>
    <t>320501</t>
  </si>
  <si>
    <t>虎丘区</t>
  </si>
  <si>
    <t>320505</t>
  </si>
  <si>
    <t>吴中区</t>
  </si>
  <si>
    <t>320506</t>
  </si>
  <si>
    <t>相城区</t>
  </si>
  <si>
    <t>320507</t>
  </si>
  <si>
    <t>姑苏区</t>
  </si>
  <si>
    <t>320508</t>
  </si>
  <si>
    <t>吴江区</t>
  </si>
  <si>
    <t>320509</t>
  </si>
  <si>
    <t>苏州工业园区</t>
  </si>
  <si>
    <t>320571</t>
  </si>
  <si>
    <t>常熟市</t>
  </si>
  <si>
    <t>320581</t>
  </si>
  <si>
    <t>张家港市</t>
  </si>
  <si>
    <t>320582</t>
  </si>
  <si>
    <t>昆山市</t>
  </si>
  <si>
    <t>320583</t>
  </si>
  <si>
    <t>太仓市</t>
  </si>
  <si>
    <t>320585</t>
  </si>
  <si>
    <t>西安市</t>
  </si>
  <si>
    <t>西安市市辖区</t>
  </si>
  <si>
    <t>610101</t>
  </si>
  <si>
    <t>新城区</t>
  </si>
  <si>
    <t>610102</t>
  </si>
  <si>
    <t>碑林区</t>
  </si>
  <si>
    <t>610103</t>
  </si>
  <si>
    <t>莲湖区</t>
  </si>
  <si>
    <t>610104</t>
  </si>
  <si>
    <t>灞桥区</t>
  </si>
  <si>
    <t>610111</t>
  </si>
  <si>
    <t>未央区</t>
  </si>
  <si>
    <t>610112</t>
  </si>
  <si>
    <t>雁塔区</t>
  </si>
  <si>
    <t>610113</t>
  </si>
  <si>
    <t>阎良区</t>
  </si>
  <si>
    <t>610114</t>
  </si>
  <si>
    <t>临潼区</t>
  </si>
  <si>
    <t>610115</t>
  </si>
  <si>
    <t>610116</t>
  </si>
  <si>
    <t>高陵区</t>
  </si>
  <si>
    <t>610117</t>
  </si>
  <si>
    <t>鄠邑区</t>
  </si>
  <si>
    <t>610118</t>
  </si>
  <si>
    <t>蓝田县</t>
  </si>
  <si>
    <t>610122</t>
  </si>
  <si>
    <t>周至县</t>
  </si>
  <si>
    <t>610124</t>
  </si>
  <si>
    <t>贵阳市</t>
  </si>
  <si>
    <t>贵阳市市辖区</t>
  </si>
  <si>
    <t>520101</t>
  </si>
  <si>
    <t>南明区</t>
  </si>
  <si>
    <t>520102</t>
  </si>
  <si>
    <t>云岩区</t>
  </si>
  <si>
    <t>520103</t>
  </si>
  <si>
    <t>花溪区</t>
  </si>
  <si>
    <t>520111</t>
  </si>
  <si>
    <t>乌当区</t>
  </si>
  <si>
    <t>520112</t>
  </si>
  <si>
    <t>520113</t>
  </si>
  <si>
    <t>观山湖区</t>
  </si>
  <si>
    <t>520115</t>
  </si>
  <si>
    <t>开阳县</t>
  </si>
  <si>
    <t>520121</t>
  </si>
  <si>
    <t>息烽县</t>
  </si>
  <si>
    <t>520122</t>
  </si>
  <si>
    <t>修文县</t>
  </si>
  <si>
    <t>520123</t>
  </si>
  <si>
    <t>清镇市</t>
  </si>
  <si>
    <t>520181</t>
  </si>
  <si>
    <t>赣州市</t>
  </si>
  <si>
    <t>赣州市市辖区</t>
  </si>
  <si>
    <t>360701</t>
  </si>
  <si>
    <t>章贡区</t>
  </si>
  <si>
    <t>360702</t>
  </si>
  <si>
    <t>南康区</t>
  </si>
  <si>
    <t>360703</t>
  </si>
  <si>
    <t>赣县区</t>
  </si>
  <si>
    <t>360704</t>
  </si>
  <si>
    <t>信丰县</t>
  </si>
  <si>
    <t>360722</t>
  </si>
  <si>
    <t>大余县</t>
  </si>
  <si>
    <t>360723</t>
  </si>
  <si>
    <t>上犹县</t>
  </si>
  <si>
    <t>360724</t>
  </si>
  <si>
    <t>崇义县</t>
  </si>
  <si>
    <t>360725</t>
  </si>
  <si>
    <t>安远县</t>
  </si>
  <si>
    <t>360726</t>
  </si>
  <si>
    <t>定南县</t>
  </si>
  <si>
    <t>360728</t>
  </si>
  <si>
    <t>全南县</t>
  </si>
  <si>
    <t>360729</t>
  </si>
  <si>
    <t>宁都县</t>
  </si>
  <si>
    <t>360730</t>
  </si>
  <si>
    <t>于都县</t>
  </si>
  <si>
    <t>360731</t>
  </si>
  <si>
    <t>兴国县</t>
  </si>
  <si>
    <t>360732</t>
  </si>
  <si>
    <t>会昌县</t>
  </si>
  <si>
    <t>360733</t>
  </si>
  <si>
    <t>寻乌县</t>
  </si>
  <si>
    <t>360734</t>
  </si>
  <si>
    <t>石城县</t>
  </si>
  <si>
    <t>360735</t>
  </si>
  <si>
    <t>瑞金市</t>
  </si>
  <si>
    <t>360781</t>
  </si>
  <si>
    <t>龙南市</t>
  </si>
  <si>
    <t>360783</t>
  </si>
  <si>
    <t>郑州市</t>
  </si>
  <si>
    <t>郑州市市辖区</t>
  </si>
  <si>
    <t>410101</t>
  </si>
  <si>
    <t>中原区</t>
  </si>
  <si>
    <t>410102</t>
  </si>
  <si>
    <t>二七区</t>
  </si>
  <si>
    <t>410103</t>
  </si>
  <si>
    <t>管城回族区</t>
  </si>
  <si>
    <t>410104</t>
  </si>
  <si>
    <t>金水区</t>
  </si>
  <si>
    <t>410105</t>
  </si>
  <si>
    <t>上街区</t>
  </si>
  <si>
    <t>410106</t>
  </si>
  <si>
    <t>惠济区</t>
  </si>
  <si>
    <t>410108</t>
  </si>
  <si>
    <t>中牟县</t>
  </si>
  <si>
    <t>410122</t>
  </si>
  <si>
    <t>巩义市</t>
  </si>
  <si>
    <t>410181</t>
  </si>
  <si>
    <t>荥阳市</t>
  </si>
  <si>
    <t>410182</t>
  </si>
  <si>
    <t>新密市</t>
  </si>
  <si>
    <t>410183</t>
  </si>
  <si>
    <t>新郑市</t>
  </si>
  <si>
    <t>410184</t>
  </si>
  <si>
    <t>登封市</t>
  </si>
  <si>
    <t>410185</t>
  </si>
  <si>
    <t>重庆市</t>
  </si>
  <si>
    <t>万州区</t>
  </si>
  <si>
    <t>500101</t>
  </si>
  <si>
    <t>涪陵区</t>
  </si>
  <si>
    <t>500102</t>
  </si>
  <si>
    <t>渝中区</t>
  </si>
  <si>
    <t>500103</t>
  </si>
  <si>
    <t>大渡口区</t>
  </si>
  <si>
    <t>500104</t>
  </si>
  <si>
    <t>500105</t>
  </si>
  <si>
    <t>沙坪坝区</t>
  </si>
  <si>
    <t>500106</t>
  </si>
  <si>
    <t>九龙坡区</t>
  </si>
  <si>
    <t>500107</t>
  </si>
  <si>
    <t>南岸区</t>
  </si>
  <si>
    <t>500108</t>
  </si>
  <si>
    <t>北碚区</t>
  </si>
  <si>
    <t>500109</t>
  </si>
  <si>
    <t>綦江区</t>
  </si>
  <si>
    <t>500110</t>
  </si>
  <si>
    <t>大足区</t>
  </si>
  <si>
    <t>500111</t>
  </si>
  <si>
    <t>渝北区</t>
  </si>
  <si>
    <t>500112</t>
  </si>
  <si>
    <t>巴南区</t>
  </si>
  <si>
    <t>500113</t>
  </si>
  <si>
    <t>黔江区</t>
  </si>
  <si>
    <t>500114</t>
  </si>
  <si>
    <t>长寿区</t>
  </si>
  <si>
    <t>500115</t>
  </si>
  <si>
    <t>江津区</t>
  </si>
  <si>
    <t>500116</t>
  </si>
  <si>
    <t>合川区</t>
  </si>
  <si>
    <t>500117</t>
  </si>
  <si>
    <t>永川区</t>
  </si>
  <si>
    <t>500118</t>
  </si>
  <si>
    <t>南川区</t>
  </si>
  <si>
    <t>500119</t>
  </si>
  <si>
    <t>璧山区</t>
  </si>
  <si>
    <t>500120</t>
  </si>
  <si>
    <t>铜梁区</t>
  </si>
  <si>
    <t>500151</t>
  </si>
  <si>
    <t>潼南区</t>
  </si>
  <si>
    <t>500152</t>
  </si>
  <si>
    <t>荣昌区</t>
  </si>
  <si>
    <t>500153</t>
  </si>
  <si>
    <t>开州区</t>
  </si>
  <si>
    <t>500154</t>
  </si>
  <si>
    <t>梁平区</t>
  </si>
  <si>
    <t>500155</t>
  </si>
  <si>
    <t>武隆区</t>
  </si>
  <si>
    <t>500156</t>
  </si>
  <si>
    <t>长春市</t>
  </si>
  <si>
    <t>长春市市辖区</t>
  </si>
  <si>
    <t>220101</t>
  </si>
  <si>
    <t>南关区</t>
  </si>
  <si>
    <t>220102</t>
  </si>
  <si>
    <t>宽城区</t>
  </si>
  <si>
    <t>220103</t>
  </si>
  <si>
    <t>220104</t>
  </si>
  <si>
    <t>二道区</t>
  </si>
  <si>
    <t>220105</t>
  </si>
  <si>
    <t>绿园区</t>
  </si>
  <si>
    <t>220106</t>
  </si>
  <si>
    <t>双阳区</t>
  </si>
  <si>
    <t>220112</t>
  </si>
  <si>
    <t>九台区</t>
  </si>
  <si>
    <t>220113</t>
  </si>
  <si>
    <t>农安县</t>
  </si>
  <si>
    <t>220122</t>
  </si>
  <si>
    <t>榆树市</t>
  </si>
  <si>
    <t>220182</t>
  </si>
  <si>
    <t>德惠市</t>
  </si>
  <si>
    <t>220183</t>
  </si>
  <si>
    <t>公主岭市</t>
  </si>
  <si>
    <t>220184</t>
  </si>
  <si>
    <t>长沙市</t>
  </si>
  <si>
    <t>长沙市市辖区</t>
  </si>
  <si>
    <t>430101</t>
  </si>
  <si>
    <t>芙蓉区</t>
  </si>
  <si>
    <t>430102</t>
  </si>
  <si>
    <t>天心区</t>
  </si>
  <si>
    <t>430103</t>
  </si>
  <si>
    <t>岳麓区</t>
  </si>
  <si>
    <t>430104</t>
  </si>
  <si>
    <t>开福区</t>
  </si>
  <si>
    <t>430105</t>
  </si>
  <si>
    <t>雨花区</t>
  </si>
  <si>
    <t>430111</t>
  </si>
  <si>
    <t>望城区</t>
  </si>
  <si>
    <t>430112</t>
  </si>
  <si>
    <t>长沙县</t>
  </si>
  <si>
    <t>430121</t>
  </si>
  <si>
    <t>浏阳市</t>
  </si>
  <si>
    <t>430181</t>
  </si>
  <si>
    <t>宁乡市</t>
  </si>
  <si>
    <t>430182</t>
  </si>
  <si>
    <t>青岛市</t>
  </si>
  <si>
    <t>青岛市市辖区</t>
  </si>
  <si>
    <t>370201</t>
  </si>
  <si>
    <t>市南区</t>
  </si>
  <si>
    <t>370202</t>
  </si>
  <si>
    <t>市北区</t>
  </si>
  <si>
    <t>370203</t>
  </si>
  <si>
    <t>黄岛区</t>
  </si>
  <si>
    <t>370211</t>
  </si>
  <si>
    <t>崂山区</t>
  </si>
  <si>
    <t>370212</t>
  </si>
  <si>
    <t>李沧区</t>
  </si>
  <si>
    <t>370213</t>
  </si>
  <si>
    <t>城阳区</t>
  </si>
  <si>
    <t>370214</t>
  </si>
  <si>
    <t>即墨区</t>
  </si>
  <si>
    <t>370215</t>
  </si>
  <si>
    <t>胶州市</t>
  </si>
  <si>
    <t>370281</t>
  </si>
  <si>
    <t>平度市</t>
  </si>
  <si>
    <t>370283</t>
  </si>
  <si>
    <t>莱西市</t>
  </si>
  <si>
    <t>370285</t>
  </si>
  <si>
    <t>gd_city</t>
  </si>
  <si>
    <t>county_id</t>
  </si>
  <si>
    <t>region_name</t>
  </si>
  <si>
    <t>room_sum</t>
  </si>
  <si>
    <t>room_num</t>
  </si>
  <si>
    <t>442101</t>
  </si>
  <si>
    <t>东沙群岛</t>
  </si>
  <si>
    <t>period</t>
  </si>
  <si>
    <t>cric_value</t>
  </si>
  <si>
    <t>value_from_index</t>
  </si>
  <si>
    <t>county_name_merge</t>
  </si>
  <si>
    <t>city_county_index</t>
  </si>
  <si>
    <t>period_index</t>
  </si>
  <si>
    <t>440600</t>
  </si>
  <si>
    <t>130600</t>
  </si>
  <si>
    <t>110100</t>
  </si>
  <si>
    <t>320100</t>
  </si>
  <si>
    <t>450100</t>
  </si>
  <si>
    <t>360100</t>
  </si>
  <si>
    <t>320600</t>
  </si>
  <si>
    <t>350200</t>
  </si>
  <si>
    <t>340100</t>
  </si>
  <si>
    <t>610400</t>
  </si>
  <si>
    <t>130200</t>
  </si>
  <si>
    <t>330400</t>
  </si>
  <si>
    <t>120100</t>
  </si>
  <si>
    <t>330200</t>
  </si>
  <si>
    <t>610300</t>
  </si>
  <si>
    <t>320400</t>
  </si>
  <si>
    <t>440100</t>
  </si>
  <si>
    <t>320300</t>
  </si>
  <si>
    <t>441300</t>
  </si>
  <si>
    <t>510100</t>
  </si>
  <si>
    <t>321000</t>
  </si>
  <si>
    <t>320200</t>
  </si>
  <si>
    <t>530100</t>
  </si>
  <si>
    <t>330100</t>
  </si>
  <si>
    <t>420100</t>
  </si>
  <si>
    <t>440500</t>
  </si>
  <si>
    <t>210100</t>
  </si>
  <si>
    <t>370100</t>
  </si>
  <si>
    <t>370800</t>
  </si>
  <si>
    <t>460100</t>
  </si>
  <si>
    <t>370300</t>
  </si>
  <si>
    <t>440300</t>
  </si>
  <si>
    <t>330300</t>
  </si>
  <si>
    <t>330500</t>
  </si>
  <si>
    <t>370600</t>
  </si>
  <si>
    <t>440400</t>
  </si>
  <si>
    <t>130100</t>
  </si>
  <si>
    <t>350100</t>
  </si>
  <si>
    <t>330600</t>
  </si>
  <si>
    <t>441200</t>
  </si>
  <si>
    <t>320500</t>
  </si>
  <si>
    <t>610100</t>
  </si>
  <si>
    <t>520100</t>
  </si>
  <si>
    <t>360700</t>
  </si>
  <si>
    <t>410100</t>
  </si>
  <si>
    <t>500100</t>
  </si>
  <si>
    <t>220100</t>
  </si>
  <si>
    <t>430100</t>
  </si>
  <si>
    <t>370200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</si>
</sst>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</numFmts>
  <fonts count="26">
    <font>
      <sz val="11"/>
      <color theme="1"/>
      <name val="宋体"/>
      <charset val="134"/>
      <scheme val="minor"/>
    </font>
    <font>
      <b/>
      <sz val="11"/>
      <color theme="1"/>
      <name val="SimSun"/>
      <charset val="134"/>
    </font>
    <font>
      <sz val="11"/>
      <color theme="1"/>
      <name val="SimSun"/>
      <charset val="134"/>
    </font>
    <font>
      <sz val="9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medium">
        <color rgb="FF2B2B2B"/>
      </left>
      <right style="thin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rgb="FF2B2B2B"/>
      </left>
      <right style="thin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rgb="FF2B2B2B"/>
      </left>
      <right style="medium">
        <color rgb="FF2B2B2B"/>
      </right>
      <top style="medium">
        <color rgb="FF2B2B2B"/>
      </top>
      <bottom style="medium">
        <color rgb="FF2B2B2B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11" fillId="11" borderId="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8" fillId="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0" fillId="9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21" borderId="7" applyNumberFormat="0" applyFont="0" applyAlignment="0" applyProtection="0">
      <alignment vertical="center"/>
    </xf>
    <xf numFmtId="0" fontId="10" fillId="24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10" fillId="14" borderId="0" applyNumberFormat="0" applyBorder="0" applyAlignment="0" applyProtection="0">
      <alignment vertical="center"/>
    </xf>
    <xf numFmtId="0" fontId="15" fillId="0" borderId="9" applyNumberFormat="0" applyFill="0" applyAlignment="0" applyProtection="0">
      <alignment vertical="center"/>
    </xf>
    <xf numFmtId="0" fontId="10" fillId="28" borderId="0" applyNumberFormat="0" applyBorder="0" applyAlignment="0" applyProtection="0">
      <alignment vertical="center"/>
    </xf>
    <xf numFmtId="0" fontId="12" fillId="16" borderId="6" applyNumberFormat="0" applyAlignment="0" applyProtection="0">
      <alignment vertical="center"/>
    </xf>
    <xf numFmtId="0" fontId="22" fillId="16" borderId="5" applyNumberFormat="0" applyAlignment="0" applyProtection="0">
      <alignment vertical="center"/>
    </xf>
    <xf numFmtId="0" fontId="23" fillId="29" borderId="10" applyNumberFormat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10" fillId="23" borderId="0" applyNumberFormat="0" applyBorder="0" applyAlignment="0" applyProtection="0">
      <alignment vertical="center"/>
    </xf>
    <xf numFmtId="0" fontId="24" fillId="0" borderId="11" applyNumberFormat="0" applyFill="0" applyAlignment="0" applyProtection="0">
      <alignment vertical="center"/>
    </xf>
    <xf numFmtId="0" fontId="25" fillId="0" borderId="12" applyNumberFormat="0" applyFill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9" fillId="8" borderId="0" applyNumberFormat="0" applyBorder="0" applyAlignment="0" applyProtection="0">
      <alignment vertical="center"/>
    </xf>
    <xf numFmtId="0" fontId="7" fillId="7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7" fillId="5" borderId="0" applyNumberFormat="0" applyBorder="0" applyAlignment="0" applyProtection="0">
      <alignment vertical="center"/>
    </xf>
    <xf numFmtId="0" fontId="7" fillId="4" borderId="0" applyNumberFormat="0" applyBorder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10" fillId="31" borderId="0" applyNumberFormat="0" applyBorder="0" applyAlignment="0" applyProtection="0">
      <alignment vertical="center"/>
    </xf>
    <xf numFmtId="0" fontId="7" fillId="25" borderId="0" applyNumberFormat="0" applyBorder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10" fillId="19" borderId="0" applyNumberFormat="0" applyBorder="0" applyAlignment="0" applyProtection="0">
      <alignment vertical="center"/>
    </xf>
    <xf numFmtId="0" fontId="10" fillId="22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</cellStyleXfs>
  <cellXfs count="23">
    <xf numFmtId="0" fontId="0" fillId="0" borderId="0" xfId="0"/>
    <xf numFmtId="0" fontId="0" fillId="0" borderId="0" xfId="0" applyFill="1"/>
    <xf numFmtId="0" fontId="0" fillId="0" borderId="0" xfId="0" applyFill="1"/>
    <xf numFmtId="0" fontId="0" fillId="0" borderId="0" xfId="0" applyFill="1" applyAlignment="1">
      <alignment horizontal="left"/>
    </xf>
    <xf numFmtId="0" fontId="1" fillId="0" borderId="1" xfId="0" applyFont="1" applyBorder="1" applyAlignment="1">
      <alignment horizontal="center" vertical="top"/>
    </xf>
    <xf numFmtId="0" fontId="1" fillId="0" borderId="2" xfId="0" applyFont="1" applyBorder="1" applyAlignment="1">
      <alignment horizontal="center" vertical="top"/>
    </xf>
    <xf numFmtId="0" fontId="1" fillId="0" borderId="2" xfId="0" applyFont="1" applyFill="1" applyBorder="1" applyAlignment="1">
      <alignment horizontal="center" vertical="top"/>
    </xf>
    <xf numFmtId="0" fontId="2" fillId="0" borderId="2" xfId="0" applyFont="1" applyBorder="1" applyAlignment="1">
      <alignment horizontal="center"/>
    </xf>
    <xf numFmtId="0" fontId="0" fillId="0" borderId="0" xfId="0" applyFill="1" applyAlignment="1">
      <alignment horizontal="left"/>
    </xf>
    <xf numFmtId="0" fontId="3" fillId="0" borderId="0" xfId="0" applyFont="1" applyAlignment="1">
      <alignment horizontal="right" vertical="center" wrapText="1"/>
    </xf>
    <xf numFmtId="0" fontId="0" fillId="0" borderId="0" xfId="0" applyAlignment="1">
      <alignment horizontal="left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0" fillId="0" borderId="0" xfId="0" applyFill="1" applyAlignment="1"/>
    <xf numFmtId="0" fontId="4" fillId="0" borderId="0" xfId="0" applyFont="1" applyFill="1" applyAlignment="1"/>
    <xf numFmtId="0" fontId="5" fillId="0" borderId="4" xfId="0" applyFont="1" applyFill="1" applyBorder="1" applyAlignment="1">
      <alignment horizontal="center" vertical="top"/>
    </xf>
    <xf numFmtId="0" fontId="0" fillId="2" borderId="0" xfId="0" applyFill="1"/>
    <xf numFmtId="0" fontId="6" fillId="0" borderId="4" xfId="0" applyFont="1" applyBorder="1" applyAlignment="1">
      <alignment horizontal="center" vertical="top"/>
    </xf>
    <xf numFmtId="0" fontId="6" fillId="2" borderId="4" xfId="0" applyFont="1" applyFill="1" applyBorder="1" applyAlignment="1">
      <alignment horizontal="center" vertical="top"/>
    </xf>
    <xf numFmtId="0" fontId="0" fillId="2" borderId="0" xfId="0" applyFill="1" applyAlignment="1">
      <alignment horizontal="left"/>
    </xf>
    <xf numFmtId="0" fontId="0" fillId="0" borderId="0" xfId="0" applyFill="1" applyAlignment="1">
      <alignment vertical="center"/>
    </xf>
    <xf numFmtId="0" fontId="0" fillId="2" borderId="0" xfId="0" applyFill="1" applyAlignment="1"/>
    <xf numFmtId="0" fontId="0" fillId="2" borderId="0" xfId="0" applyFill="1" applyAlignment="1">
      <alignment horizontal="left"/>
    </xf>
    <xf numFmtId="0" fontId="0" fillId="0" borderId="0" xfId="0" quotePrefix="1"/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www.wps.cn/officeDocument/2020/cellImage" Target="cellimages.xml"/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activeX/_rels/activeX1.xml.rels><?xml version="1.0" encoding="UTF-8" standalone="yes"?>
<Relationships xmlns="http://schemas.openxmlformats.org/package/2006/relationships"><Relationship Id="rId1" Type="http://schemas.microsoft.com/office/2006/relationships/activeXControlBinary" Target="activeX1.bin"/></Relationships>
</file>

<file path=xl/activeX/activeX1.xml><?xml version="1.0" encoding="utf-8"?>
<ax:ocx xmlns:ax="http://schemas.microsoft.com/office/2006/activeX" xmlns:r="http://schemas.openxmlformats.org/officeDocument/2006/relationships" ax:classid="{5512D124-5CC6-11CF-8D67-00AA00BDCE1D}" r:id="rId1" ax:persistence="persistStreamInit"/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1</xdr:row>
          <xdr:rowOff>0</xdr:rowOff>
        </xdr:from>
        <xdr:to>
          <xdr:col>13</xdr:col>
          <xdr:colOff>196850</xdr:colOff>
          <xdr:row>2</xdr:row>
          <xdr:rowOff>28575</xdr:rowOff>
        </xdr:to>
        <xdr:sp>
          <xdr:nvSpPr>
            <xdr:cNvPr id="2049" name="Host Control 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0128250" y="187325"/>
              <a:ext cx="806450" cy="206375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ntrol" Target="../activeX/activeX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635"/>
  <sheetViews>
    <sheetView tabSelected="1" zoomScale="145" zoomScaleNormal="145" topLeftCell="A531" workbookViewId="0">
      <selection activeCell="F535" sqref="F535:F540"/>
    </sheetView>
  </sheetViews>
  <sheetFormatPr defaultColWidth="9" defaultRowHeight="16" customHeight="1"/>
  <cols>
    <col min="1" max="1" width="4.81818181818182" customWidth="1"/>
    <col min="2" max="2" width="11.5454545454545" customWidth="1"/>
    <col min="3" max="3" width="13.6909090909091" customWidth="1"/>
    <col min="4" max="4" width="9.18181818181818" customWidth="1"/>
    <col min="5" max="5" width="7.54545454545455" customWidth="1"/>
    <col min="6" max="6" width="7" customWidth="1"/>
    <col min="7" max="8" width="12.8181818181818" customWidth="1"/>
    <col min="9" max="9" width="9.54545454545454" customWidth="1"/>
    <col min="10" max="10" width="21.9090909090909" customWidth="1"/>
  </cols>
  <sheetData>
    <row r="1" customHeight="1" spans="2:8">
      <c r="B1" s="17" t="s">
        <v>0</v>
      </c>
      <c r="C1" s="17" t="s">
        <v>1</v>
      </c>
      <c r="D1" s="17" t="s">
        <v>2</v>
      </c>
      <c r="E1" s="17" t="s">
        <v>3</v>
      </c>
      <c r="F1" s="17" t="s">
        <v>4</v>
      </c>
      <c r="G1" s="17" t="s">
        <v>5</v>
      </c>
      <c r="H1" s="17" t="s">
        <v>6</v>
      </c>
    </row>
    <row r="2" customHeight="1" spans="1:9">
      <c r="A2" s="17">
        <v>0</v>
      </c>
      <c r="B2" t="s">
        <v>7</v>
      </c>
      <c r="C2" t="s">
        <v>8</v>
      </c>
      <c r="D2" t="s">
        <v>9</v>
      </c>
      <c r="E2" t="s">
        <v>10</v>
      </c>
      <c r="F2">
        <v>0</v>
      </c>
      <c r="H2">
        <v>0</v>
      </c>
      <c r="I2" t="s">
        <v>11</v>
      </c>
    </row>
    <row r="3" customHeight="1" spans="1:9">
      <c r="A3" s="17">
        <v>1</v>
      </c>
      <c r="B3" t="s">
        <v>7</v>
      </c>
      <c r="C3" t="s">
        <v>12</v>
      </c>
      <c r="D3" t="s">
        <v>13</v>
      </c>
      <c r="E3" t="s">
        <v>10</v>
      </c>
      <c r="F3">
        <v>1020</v>
      </c>
      <c r="H3">
        <v>0</v>
      </c>
      <c r="I3" t="s">
        <v>11</v>
      </c>
    </row>
    <row r="4" customHeight="1" spans="1:9">
      <c r="A4" s="17">
        <v>2</v>
      </c>
      <c r="B4" t="s">
        <v>7</v>
      </c>
      <c r="C4" t="s">
        <v>14</v>
      </c>
      <c r="D4" t="s">
        <v>15</v>
      </c>
      <c r="E4" t="s">
        <v>10</v>
      </c>
      <c r="F4">
        <v>1052</v>
      </c>
      <c r="H4">
        <v>0</v>
      </c>
      <c r="I4" t="s">
        <v>11</v>
      </c>
    </row>
    <row r="5" customHeight="1" spans="1:9">
      <c r="A5" s="17">
        <v>3</v>
      </c>
      <c r="B5" t="s">
        <v>7</v>
      </c>
      <c r="C5" t="s">
        <v>16</v>
      </c>
      <c r="D5" t="s">
        <v>17</v>
      </c>
      <c r="E5" t="s">
        <v>10</v>
      </c>
      <c r="F5">
        <v>168</v>
      </c>
      <c r="H5">
        <v>0</v>
      </c>
      <c r="I5" t="s">
        <v>11</v>
      </c>
    </row>
    <row r="6" customHeight="1" spans="1:9">
      <c r="A6" s="17">
        <v>4</v>
      </c>
      <c r="B6" t="s">
        <v>7</v>
      </c>
      <c r="C6" t="s">
        <v>18</v>
      </c>
      <c r="D6" t="s">
        <v>19</v>
      </c>
      <c r="E6" t="s">
        <v>10</v>
      </c>
      <c r="F6">
        <v>341</v>
      </c>
      <c r="H6">
        <v>0</v>
      </c>
      <c r="I6" t="s">
        <v>11</v>
      </c>
    </row>
    <row r="7" customHeight="1" spans="1:9">
      <c r="A7" s="18">
        <v>5</v>
      </c>
      <c r="B7" s="16" t="s">
        <v>20</v>
      </c>
      <c r="C7" s="16" t="s">
        <v>21</v>
      </c>
      <c r="D7" s="16" t="s">
        <v>22</v>
      </c>
      <c r="E7" s="16" t="s">
        <v>10</v>
      </c>
      <c r="F7" s="16">
        <v>462</v>
      </c>
      <c r="H7">
        <v>462</v>
      </c>
      <c r="I7" t="str">
        <f>_xlfn.DISPIMG("ID_2443C215FCC041669E4C4292A87D2583",1)</f>
        <v>=DISPIMG("ID_2443C215FCC041669E4C4292A87D2583",1)</v>
      </c>
    </row>
    <row r="8" customHeight="1" spans="1:8">
      <c r="A8" s="18">
        <v>6</v>
      </c>
      <c r="B8" s="16" t="s">
        <v>20</v>
      </c>
      <c r="C8" s="16" t="s">
        <v>23</v>
      </c>
      <c r="D8" s="16" t="s">
        <v>24</v>
      </c>
      <c r="E8" s="16" t="s">
        <v>10</v>
      </c>
      <c r="F8" s="16">
        <v>5236</v>
      </c>
      <c r="H8">
        <v>5236</v>
      </c>
    </row>
    <row r="9" customHeight="1" spans="1:8">
      <c r="A9" s="18">
        <v>7</v>
      </c>
      <c r="B9" s="16" t="s">
        <v>20</v>
      </c>
      <c r="C9" s="16" t="s">
        <v>25</v>
      </c>
      <c r="D9" s="16" t="s">
        <v>26</v>
      </c>
      <c r="E9" s="16" t="s">
        <v>10</v>
      </c>
      <c r="F9" s="16">
        <v>286</v>
      </c>
      <c r="H9">
        <v>286</v>
      </c>
    </row>
    <row r="10" customHeight="1" spans="1:8">
      <c r="A10" s="18">
        <v>8</v>
      </c>
      <c r="B10" s="16" t="s">
        <v>20</v>
      </c>
      <c r="C10" s="16" t="s">
        <v>27</v>
      </c>
      <c r="D10" s="16" t="s">
        <v>28</v>
      </c>
      <c r="E10" s="16" t="s">
        <v>10</v>
      </c>
      <c r="F10" s="16">
        <v>168</v>
      </c>
      <c r="H10">
        <v>168</v>
      </c>
    </row>
    <row r="11" customHeight="1" spans="1:8">
      <c r="A11" s="18">
        <v>9</v>
      </c>
      <c r="B11" s="16" t="s">
        <v>20</v>
      </c>
      <c r="C11" s="16" t="s">
        <v>29</v>
      </c>
      <c r="D11" s="16" t="s">
        <v>30</v>
      </c>
      <c r="E11" s="16" t="s">
        <v>10</v>
      </c>
      <c r="F11" s="16">
        <v>469</v>
      </c>
      <c r="H11">
        <v>469</v>
      </c>
    </row>
    <row r="12" customHeight="1" spans="1:8">
      <c r="A12" s="18">
        <v>10</v>
      </c>
      <c r="B12" s="16" t="s">
        <v>20</v>
      </c>
      <c r="C12" s="16" t="s">
        <v>31</v>
      </c>
      <c r="D12" s="16" t="s">
        <v>32</v>
      </c>
      <c r="E12" s="16" t="s">
        <v>10</v>
      </c>
      <c r="F12" s="16">
        <v>28</v>
      </c>
      <c r="H12">
        <v>28</v>
      </c>
    </row>
    <row r="13" customHeight="1" spans="1:8">
      <c r="A13" s="18">
        <v>11</v>
      </c>
      <c r="B13" s="16" t="s">
        <v>20</v>
      </c>
      <c r="C13" s="16" t="s">
        <v>33</v>
      </c>
      <c r="D13" s="16" t="s">
        <v>34</v>
      </c>
      <c r="E13" s="16" t="s">
        <v>10</v>
      </c>
      <c r="F13" s="16">
        <v>313</v>
      </c>
      <c r="H13">
        <v>313</v>
      </c>
    </row>
    <row r="14" customHeight="1" spans="1:8">
      <c r="A14" s="18">
        <v>12</v>
      </c>
      <c r="B14" s="16" t="s">
        <v>20</v>
      </c>
      <c r="C14" s="16" t="s">
        <v>35</v>
      </c>
      <c r="D14" s="16" t="s">
        <v>36</v>
      </c>
      <c r="E14" s="16" t="s">
        <v>10</v>
      </c>
      <c r="F14" s="16">
        <v>1924</v>
      </c>
      <c r="H14">
        <v>1924</v>
      </c>
    </row>
    <row r="15" customHeight="1" spans="1:8">
      <c r="A15" s="18">
        <v>13</v>
      </c>
      <c r="B15" s="16" t="s">
        <v>20</v>
      </c>
      <c r="C15" s="16" t="s">
        <v>37</v>
      </c>
      <c r="D15" s="16" t="s">
        <v>38</v>
      </c>
      <c r="E15" s="16" t="s">
        <v>10</v>
      </c>
      <c r="F15" s="16">
        <v>7605</v>
      </c>
      <c r="H15">
        <v>7605</v>
      </c>
    </row>
    <row r="16" customHeight="1" spans="1:8">
      <c r="A16" s="18">
        <v>14</v>
      </c>
      <c r="B16" s="16" t="s">
        <v>20</v>
      </c>
      <c r="C16" s="16" t="s">
        <v>39</v>
      </c>
      <c r="D16" s="16" t="s">
        <v>40</v>
      </c>
      <c r="E16" s="16" t="s">
        <v>10</v>
      </c>
      <c r="F16" s="16">
        <v>1549</v>
      </c>
      <c r="H16">
        <v>1549</v>
      </c>
    </row>
    <row r="17" customHeight="1" spans="1:9">
      <c r="A17" s="18">
        <v>15</v>
      </c>
      <c r="B17" s="16" t="s">
        <v>20</v>
      </c>
      <c r="C17" s="16" t="s">
        <v>41</v>
      </c>
      <c r="D17" s="16" t="s">
        <v>42</v>
      </c>
      <c r="E17" s="16" t="s">
        <v>10</v>
      </c>
      <c r="F17" s="16">
        <v>12853</v>
      </c>
      <c r="H17">
        <f>3250+9603</f>
        <v>12853</v>
      </c>
      <c r="I17" s="20" t="s">
        <v>43</v>
      </c>
    </row>
    <row r="18" customHeight="1" spans="1:8">
      <c r="A18" s="18">
        <v>16</v>
      </c>
      <c r="B18" s="16" t="s">
        <v>20</v>
      </c>
      <c r="C18" s="16" t="s">
        <v>44</v>
      </c>
      <c r="D18" s="16" t="s">
        <v>45</v>
      </c>
      <c r="E18" s="16" t="s">
        <v>10</v>
      </c>
      <c r="F18" s="16">
        <v>1415</v>
      </c>
      <c r="H18">
        <v>1415</v>
      </c>
    </row>
    <row r="19" customHeight="1" spans="1:8">
      <c r="A19" s="18">
        <v>17</v>
      </c>
      <c r="B19" s="16" t="s">
        <v>20</v>
      </c>
      <c r="C19" s="16" t="s">
        <v>46</v>
      </c>
      <c r="D19" s="16" t="s">
        <v>47</v>
      </c>
      <c r="E19" s="16" t="s">
        <v>10</v>
      </c>
      <c r="F19" s="16">
        <v>5236</v>
      </c>
      <c r="H19">
        <v>5236</v>
      </c>
    </row>
    <row r="20" customHeight="1" spans="1:8">
      <c r="A20" s="18">
        <v>18</v>
      </c>
      <c r="B20" s="16" t="s">
        <v>20</v>
      </c>
      <c r="C20" s="16" t="s">
        <v>48</v>
      </c>
      <c r="D20" s="16" t="s">
        <v>49</v>
      </c>
      <c r="E20" s="16" t="s">
        <v>10</v>
      </c>
      <c r="F20" s="16">
        <v>4172</v>
      </c>
      <c r="H20">
        <v>4172</v>
      </c>
    </row>
    <row r="21" customHeight="1" spans="1:8">
      <c r="A21" s="18">
        <v>19</v>
      </c>
      <c r="B21" s="16" t="s">
        <v>20</v>
      </c>
      <c r="C21" s="16" t="s">
        <v>50</v>
      </c>
      <c r="D21" s="16" t="s">
        <v>51</v>
      </c>
      <c r="E21" s="16" t="s">
        <v>10</v>
      </c>
      <c r="F21" s="16">
        <v>1873</v>
      </c>
      <c r="H21">
        <v>1873</v>
      </c>
    </row>
    <row r="22" customHeight="1" spans="1:8">
      <c r="A22" s="18">
        <v>20</v>
      </c>
      <c r="B22" s="16" t="s">
        <v>20</v>
      </c>
      <c r="C22" s="16" t="s">
        <v>52</v>
      </c>
      <c r="D22" s="16" t="s">
        <v>53</v>
      </c>
      <c r="E22" s="16" t="s">
        <v>10</v>
      </c>
      <c r="F22" s="16">
        <v>1092</v>
      </c>
      <c r="H22">
        <v>1092</v>
      </c>
    </row>
    <row r="23" customHeight="1" spans="1:9">
      <c r="A23" s="18">
        <v>21</v>
      </c>
      <c r="B23" s="16" t="s">
        <v>54</v>
      </c>
      <c r="C23" s="16" t="s">
        <v>54</v>
      </c>
      <c r="D23" s="16" t="s">
        <v>55</v>
      </c>
      <c r="E23" s="16" t="s">
        <v>10</v>
      </c>
      <c r="F23" s="16">
        <v>35221</v>
      </c>
      <c r="H23">
        <v>24617</v>
      </c>
      <c r="I23" t="str">
        <f>_xlfn.DISPIMG("ID_0CFBEE708DBF4034B8CC97D1C5746ABF",1)</f>
        <v>=DISPIMG("ID_0CFBEE708DBF4034B8CC97D1C5746ABF",1)</v>
      </c>
    </row>
    <row r="24" customHeight="1" spans="1:9">
      <c r="A24" s="18">
        <v>22</v>
      </c>
      <c r="B24" s="16" t="s">
        <v>56</v>
      </c>
      <c r="C24" s="16" t="s">
        <v>56</v>
      </c>
      <c r="D24" s="19">
        <v>442000</v>
      </c>
      <c r="E24" s="16" t="s">
        <v>10</v>
      </c>
      <c r="F24" s="16">
        <v>18134</v>
      </c>
      <c r="H24">
        <v>18134</v>
      </c>
      <c r="I24" t="str">
        <f>_xlfn.DISPIMG("ID_645D1F3760FD4FE186BB1A9C48E03D61",1)</f>
        <v>=DISPIMG("ID_645D1F3760FD4FE186BB1A9C48E03D61",1)</v>
      </c>
    </row>
    <row r="25" customHeight="1" spans="1:9">
      <c r="A25" s="18">
        <v>23</v>
      </c>
      <c r="B25" s="16" t="s">
        <v>57</v>
      </c>
      <c r="C25" s="16" t="s">
        <v>58</v>
      </c>
      <c r="D25" s="16" t="s">
        <v>59</v>
      </c>
      <c r="E25" s="16" t="s">
        <v>10</v>
      </c>
      <c r="F25" s="16">
        <v>0</v>
      </c>
      <c r="H25">
        <v>0</v>
      </c>
      <c r="I25" t="str">
        <f>_xlfn.DISPIMG("ID_EEE48DD725094AFF908984838C6BDB1A",1)</f>
        <v>=DISPIMG("ID_EEE48DD725094AFF908984838C6BDB1A",1)</v>
      </c>
    </row>
    <row r="26" customHeight="1" spans="1:8">
      <c r="A26" s="18">
        <v>24</v>
      </c>
      <c r="B26" s="16" t="s">
        <v>57</v>
      </c>
      <c r="C26" s="16" t="s">
        <v>60</v>
      </c>
      <c r="D26" s="16" t="s">
        <v>61</v>
      </c>
      <c r="E26" s="16" t="s">
        <v>10</v>
      </c>
      <c r="F26" s="16">
        <v>5109</v>
      </c>
      <c r="H26">
        <v>5109</v>
      </c>
    </row>
    <row r="27" customHeight="1" spans="1:8">
      <c r="A27" s="18">
        <v>25</v>
      </c>
      <c r="B27" s="16" t="s">
        <v>57</v>
      </c>
      <c r="C27" s="16" t="s">
        <v>62</v>
      </c>
      <c r="D27" s="16" t="s">
        <v>63</v>
      </c>
      <c r="E27" s="16" t="s">
        <v>10</v>
      </c>
      <c r="F27" s="16">
        <v>543</v>
      </c>
      <c r="H27">
        <v>543</v>
      </c>
    </row>
    <row r="28" customHeight="1" spans="1:8">
      <c r="A28" s="18">
        <v>26</v>
      </c>
      <c r="B28" s="16" t="s">
        <v>57</v>
      </c>
      <c r="C28" s="16" t="s">
        <v>64</v>
      </c>
      <c r="D28" s="16" t="s">
        <v>65</v>
      </c>
      <c r="E28" s="16" t="s">
        <v>10</v>
      </c>
      <c r="F28" s="16">
        <v>337</v>
      </c>
      <c r="H28">
        <v>337</v>
      </c>
    </row>
    <row r="29" customHeight="1" spans="1:8">
      <c r="A29" s="18">
        <v>27</v>
      </c>
      <c r="B29" s="16" t="s">
        <v>57</v>
      </c>
      <c r="C29" s="16" t="s">
        <v>66</v>
      </c>
      <c r="D29" s="16" t="s">
        <v>67</v>
      </c>
      <c r="E29" s="16" t="s">
        <v>10</v>
      </c>
      <c r="F29" s="16">
        <v>1236</v>
      </c>
      <c r="H29">
        <v>1236</v>
      </c>
    </row>
    <row r="30" customHeight="1" spans="1:8">
      <c r="A30" s="18">
        <v>28</v>
      </c>
      <c r="B30" s="16" t="s">
        <v>57</v>
      </c>
      <c r="C30" s="16" t="s">
        <v>68</v>
      </c>
      <c r="D30" s="16" t="s">
        <v>69</v>
      </c>
      <c r="E30" s="16" t="s">
        <v>10</v>
      </c>
      <c r="F30" s="16">
        <v>370</v>
      </c>
      <c r="H30">
        <v>370</v>
      </c>
    </row>
    <row r="31" customHeight="1" spans="1:8">
      <c r="A31" s="18">
        <v>29</v>
      </c>
      <c r="B31" s="16" t="s">
        <v>57</v>
      </c>
      <c r="C31" s="16" t="s">
        <v>70</v>
      </c>
      <c r="D31" s="16" t="s">
        <v>71</v>
      </c>
      <c r="E31" s="16" t="s">
        <v>10</v>
      </c>
      <c r="F31" s="16">
        <v>581</v>
      </c>
      <c r="H31">
        <v>581</v>
      </c>
    </row>
    <row r="32" customHeight="1" spans="1:8">
      <c r="A32" s="18">
        <v>30</v>
      </c>
      <c r="B32" s="16" t="s">
        <v>57</v>
      </c>
      <c r="C32" s="16" t="s">
        <v>72</v>
      </c>
      <c r="D32" s="16" t="s">
        <v>73</v>
      </c>
      <c r="E32" s="16" t="s">
        <v>10</v>
      </c>
      <c r="F32" s="16">
        <v>704</v>
      </c>
      <c r="H32">
        <v>704</v>
      </c>
    </row>
    <row r="33" customHeight="1" spans="1:8">
      <c r="A33" s="18">
        <v>31</v>
      </c>
      <c r="B33" s="16" t="s">
        <v>57</v>
      </c>
      <c r="C33" s="16" t="s">
        <v>74</v>
      </c>
      <c r="D33" s="16" t="s">
        <v>75</v>
      </c>
      <c r="E33" s="16" t="s">
        <v>10</v>
      </c>
      <c r="F33" s="16">
        <v>0</v>
      </c>
      <c r="H33">
        <v>0</v>
      </c>
    </row>
    <row r="34" customHeight="1" spans="1:8">
      <c r="A34" s="18">
        <v>32</v>
      </c>
      <c r="B34" s="16" t="s">
        <v>57</v>
      </c>
      <c r="C34" s="16" t="s">
        <v>76</v>
      </c>
      <c r="D34" s="16" t="s">
        <v>77</v>
      </c>
      <c r="E34" s="16" t="s">
        <v>10</v>
      </c>
      <c r="F34" s="16">
        <v>992</v>
      </c>
      <c r="H34">
        <v>992</v>
      </c>
    </row>
    <row r="35" customHeight="1" spans="1:9">
      <c r="A35" s="18">
        <v>33</v>
      </c>
      <c r="B35" s="16" t="s">
        <v>78</v>
      </c>
      <c r="C35" s="16" t="s">
        <v>79</v>
      </c>
      <c r="D35" s="16" t="s">
        <v>80</v>
      </c>
      <c r="E35" s="16" t="s">
        <v>10</v>
      </c>
      <c r="F35" s="16">
        <v>0</v>
      </c>
      <c r="H35">
        <v>0</v>
      </c>
      <c r="I35" t="str">
        <f>_xlfn.DISPIMG("ID_88C88E5300BB4C16B13AC9629904B45F",1)</f>
        <v>=DISPIMG("ID_88C88E5300BB4C16B13AC9629904B45F",1)</v>
      </c>
    </row>
    <row r="36" customHeight="1" spans="1:9">
      <c r="A36" s="18">
        <v>34</v>
      </c>
      <c r="B36" s="16" t="s">
        <v>78</v>
      </c>
      <c r="C36" s="16" t="s">
        <v>81</v>
      </c>
      <c r="D36" s="16" t="s">
        <v>82</v>
      </c>
      <c r="E36" s="16" t="s">
        <v>10</v>
      </c>
      <c r="F36" s="16">
        <v>4254</v>
      </c>
      <c r="H36">
        <v>4254</v>
      </c>
      <c r="I36" t="str">
        <f>_xlfn.DISPIMG("ID_FF0E9624AF114975AA90F095E43B6943",1)</f>
        <v>=DISPIMG("ID_FF0E9624AF114975AA90F095E43B6943",1)</v>
      </c>
    </row>
    <row r="37" customHeight="1" spans="1:8">
      <c r="A37" s="18">
        <v>35</v>
      </c>
      <c r="B37" s="16" t="s">
        <v>78</v>
      </c>
      <c r="C37" s="16" t="s">
        <v>83</v>
      </c>
      <c r="D37" s="16" t="s">
        <v>84</v>
      </c>
      <c r="E37" s="16" t="s">
        <v>10</v>
      </c>
      <c r="F37" s="16">
        <v>1581</v>
      </c>
      <c r="H37">
        <v>1581</v>
      </c>
    </row>
    <row r="38" customHeight="1" spans="1:8">
      <c r="A38" s="18">
        <v>36</v>
      </c>
      <c r="B38" s="16" t="s">
        <v>78</v>
      </c>
      <c r="C38" s="16" t="s">
        <v>85</v>
      </c>
      <c r="D38" s="16" t="s">
        <v>86</v>
      </c>
      <c r="E38" s="16" t="s">
        <v>10</v>
      </c>
      <c r="F38" s="16">
        <v>108</v>
      </c>
      <c r="H38">
        <v>0</v>
      </c>
    </row>
    <row r="39" customHeight="1" spans="1:8">
      <c r="A39" s="18">
        <v>37</v>
      </c>
      <c r="B39" s="16" t="s">
        <v>78</v>
      </c>
      <c r="C39" s="16" t="s">
        <v>87</v>
      </c>
      <c r="D39" s="16" t="s">
        <v>88</v>
      </c>
      <c r="E39" s="16" t="s">
        <v>10</v>
      </c>
      <c r="F39" s="16">
        <v>0</v>
      </c>
      <c r="H39">
        <v>0</v>
      </c>
    </row>
    <row r="40" customHeight="1" spans="1:8">
      <c r="A40" s="18">
        <v>38</v>
      </c>
      <c r="B40" s="16" t="s">
        <v>78</v>
      </c>
      <c r="C40" s="16" t="s">
        <v>89</v>
      </c>
      <c r="D40" s="16" t="s">
        <v>90</v>
      </c>
      <c r="E40" s="16" t="s">
        <v>10</v>
      </c>
      <c r="F40" s="16">
        <v>0</v>
      </c>
      <c r="H40">
        <v>0</v>
      </c>
    </row>
    <row r="41" customHeight="1" spans="1:8">
      <c r="A41" s="18">
        <v>39</v>
      </c>
      <c r="B41" s="16" t="s">
        <v>78</v>
      </c>
      <c r="C41" s="16" t="s">
        <v>91</v>
      </c>
      <c r="D41" s="16" t="s">
        <v>92</v>
      </c>
      <c r="E41" s="16" t="s">
        <v>10</v>
      </c>
      <c r="F41" s="16">
        <v>0</v>
      </c>
      <c r="H41">
        <v>0</v>
      </c>
    </row>
    <row r="42" customHeight="1" spans="1:8">
      <c r="A42" s="18">
        <v>40</v>
      </c>
      <c r="B42" s="16" t="s">
        <v>78</v>
      </c>
      <c r="C42" s="16" t="s">
        <v>93</v>
      </c>
      <c r="D42" s="16" t="s">
        <v>94</v>
      </c>
      <c r="E42" s="16" t="s">
        <v>10</v>
      </c>
      <c r="F42" s="16">
        <v>0</v>
      </c>
      <c r="H42">
        <v>0</v>
      </c>
    </row>
    <row r="43" customHeight="1" spans="1:8">
      <c r="A43" s="18">
        <v>41</v>
      </c>
      <c r="B43" s="16" t="s">
        <v>78</v>
      </c>
      <c r="C43" s="16" t="s">
        <v>95</v>
      </c>
      <c r="D43" s="16" t="s">
        <v>96</v>
      </c>
      <c r="E43" s="16" t="s">
        <v>10</v>
      </c>
      <c r="F43" s="16">
        <v>0</v>
      </c>
      <c r="H43">
        <v>0</v>
      </c>
    </row>
    <row r="44" customHeight="1" spans="1:8">
      <c r="A44" s="18">
        <v>42</v>
      </c>
      <c r="B44" s="16" t="s">
        <v>78</v>
      </c>
      <c r="C44" s="16" t="s">
        <v>97</v>
      </c>
      <c r="D44" s="16" t="s">
        <v>98</v>
      </c>
      <c r="E44" s="16" t="s">
        <v>10</v>
      </c>
      <c r="F44" s="16">
        <v>0</v>
      </c>
      <c r="H44">
        <v>0</v>
      </c>
    </row>
    <row r="45" customHeight="1" spans="1:8">
      <c r="A45" s="18">
        <v>43</v>
      </c>
      <c r="B45" s="16" t="s">
        <v>78</v>
      </c>
      <c r="C45" s="16" t="s">
        <v>99</v>
      </c>
      <c r="D45" s="16" t="s">
        <v>100</v>
      </c>
      <c r="E45" s="16" t="s">
        <v>10</v>
      </c>
      <c r="F45" s="16">
        <v>0</v>
      </c>
      <c r="H45">
        <v>0</v>
      </c>
    </row>
    <row r="46" customHeight="1" spans="1:8">
      <c r="A46" s="18">
        <v>44</v>
      </c>
      <c r="B46" s="16" t="s">
        <v>78</v>
      </c>
      <c r="C46" s="16" t="s">
        <v>101</v>
      </c>
      <c r="D46" s="16" t="s">
        <v>102</v>
      </c>
      <c r="E46" s="16" t="s">
        <v>10</v>
      </c>
      <c r="F46" s="16">
        <v>0</v>
      </c>
      <c r="H46">
        <v>0</v>
      </c>
    </row>
    <row r="47" customHeight="1" spans="1:8">
      <c r="A47" s="18">
        <v>45</v>
      </c>
      <c r="B47" s="16" t="s">
        <v>78</v>
      </c>
      <c r="C47" s="16" t="s">
        <v>103</v>
      </c>
      <c r="D47" s="16" t="s">
        <v>104</v>
      </c>
      <c r="E47" s="16" t="s">
        <v>10</v>
      </c>
      <c r="F47" s="16">
        <v>0</v>
      </c>
      <c r="H47">
        <v>0</v>
      </c>
    </row>
    <row r="48" customHeight="1" spans="1:8">
      <c r="A48" s="18">
        <v>46</v>
      </c>
      <c r="B48" s="16" t="s">
        <v>78</v>
      </c>
      <c r="C48" s="16" t="s">
        <v>105</v>
      </c>
      <c r="D48" s="16" t="s">
        <v>106</v>
      </c>
      <c r="E48" s="16" t="s">
        <v>10</v>
      </c>
      <c r="F48" s="16">
        <v>32</v>
      </c>
      <c r="H48">
        <v>32</v>
      </c>
    </row>
    <row r="49" customHeight="1" spans="1:9">
      <c r="A49" s="17">
        <v>47</v>
      </c>
      <c r="B49" t="s">
        <v>107</v>
      </c>
      <c r="C49" t="s">
        <v>108</v>
      </c>
      <c r="D49" t="s">
        <v>109</v>
      </c>
      <c r="E49" t="s">
        <v>10</v>
      </c>
      <c r="F49">
        <v>0</v>
      </c>
      <c r="I49" t="str">
        <f>_xlfn.DISPIMG("ID_8F3601BF10B1474D82FA4A133D8743A0",1)</f>
        <v>=DISPIMG("ID_8F3601BF10B1474D82FA4A133D8743A0",1)</v>
      </c>
    </row>
    <row r="50" customHeight="1" spans="1:8">
      <c r="A50" s="17">
        <v>48</v>
      </c>
      <c r="B50" t="s">
        <v>107</v>
      </c>
      <c r="C50" t="s">
        <v>110</v>
      </c>
      <c r="D50" t="s">
        <v>111</v>
      </c>
      <c r="E50" t="s">
        <v>10</v>
      </c>
      <c r="F50">
        <v>10644</v>
      </c>
      <c r="H50">
        <v>9844</v>
      </c>
    </row>
    <row r="51" customHeight="1" spans="1:8">
      <c r="A51" s="18">
        <v>49</v>
      </c>
      <c r="B51" s="16" t="s">
        <v>107</v>
      </c>
      <c r="C51" s="16" t="s">
        <v>112</v>
      </c>
      <c r="D51" s="16" t="s">
        <v>113</v>
      </c>
      <c r="E51" s="16" t="s">
        <v>10</v>
      </c>
      <c r="F51" s="16">
        <v>9470</v>
      </c>
      <c r="H51">
        <v>9470</v>
      </c>
    </row>
    <row r="52" customHeight="1" spans="1:8">
      <c r="A52" s="18">
        <v>50</v>
      </c>
      <c r="B52" s="16" t="s">
        <v>107</v>
      </c>
      <c r="C52" s="16" t="s">
        <v>114</v>
      </c>
      <c r="D52" s="16" t="s">
        <v>115</v>
      </c>
      <c r="E52" s="16" t="s">
        <v>10</v>
      </c>
      <c r="F52" s="16">
        <v>14769</v>
      </c>
      <c r="H52">
        <v>14769</v>
      </c>
    </row>
    <row r="53" customHeight="1" spans="1:8">
      <c r="A53" s="18">
        <v>51</v>
      </c>
      <c r="B53" s="16" t="s">
        <v>107</v>
      </c>
      <c r="C53" s="16" t="s">
        <v>116</v>
      </c>
      <c r="D53" s="16" t="s">
        <v>117</v>
      </c>
      <c r="E53" s="16" t="s">
        <v>10</v>
      </c>
      <c r="F53" s="16">
        <v>7228</v>
      </c>
      <c r="H53">
        <v>7228</v>
      </c>
    </row>
    <row r="54" customHeight="1" spans="1:8">
      <c r="A54" s="17">
        <v>52</v>
      </c>
      <c r="B54" t="s">
        <v>107</v>
      </c>
      <c r="C54" t="s">
        <v>118</v>
      </c>
      <c r="D54" t="s">
        <v>119</v>
      </c>
      <c r="E54" t="s">
        <v>10</v>
      </c>
      <c r="F54">
        <v>3370</v>
      </c>
      <c r="H54">
        <v>4258</v>
      </c>
    </row>
    <row r="55" customHeight="1" spans="1:9">
      <c r="A55" s="17">
        <v>53</v>
      </c>
      <c r="B55" t="s">
        <v>120</v>
      </c>
      <c r="C55" t="s">
        <v>121</v>
      </c>
      <c r="D55" t="s">
        <v>122</v>
      </c>
      <c r="E55" t="s">
        <v>10</v>
      </c>
      <c r="F55">
        <v>0</v>
      </c>
      <c r="H55">
        <v>0</v>
      </c>
      <c r="I55" t="s">
        <v>11</v>
      </c>
    </row>
    <row r="56" customHeight="1" spans="1:9">
      <c r="A56" s="17">
        <v>54</v>
      </c>
      <c r="B56" t="s">
        <v>120</v>
      </c>
      <c r="C56" t="s">
        <v>123</v>
      </c>
      <c r="D56" t="s">
        <v>124</v>
      </c>
      <c r="E56" t="s">
        <v>10</v>
      </c>
      <c r="F56">
        <v>0</v>
      </c>
      <c r="H56">
        <v>0</v>
      </c>
      <c r="I56" t="s">
        <v>11</v>
      </c>
    </row>
    <row r="57" customHeight="1" spans="1:9">
      <c r="A57" s="17">
        <v>55</v>
      </c>
      <c r="B57" t="s">
        <v>120</v>
      </c>
      <c r="C57" t="s">
        <v>125</v>
      </c>
      <c r="D57" t="s">
        <v>126</v>
      </c>
      <c r="E57" t="s">
        <v>10</v>
      </c>
      <c r="F57">
        <v>0</v>
      </c>
      <c r="H57">
        <v>0</v>
      </c>
      <c r="I57" t="s">
        <v>11</v>
      </c>
    </row>
    <row r="58" customHeight="1" spans="1:9">
      <c r="A58" s="17">
        <v>56</v>
      </c>
      <c r="B58" t="s">
        <v>120</v>
      </c>
      <c r="C58" t="s">
        <v>127</v>
      </c>
      <c r="D58" t="s">
        <v>128</v>
      </c>
      <c r="E58" t="s">
        <v>10</v>
      </c>
      <c r="F58">
        <v>0</v>
      </c>
      <c r="H58">
        <v>0</v>
      </c>
      <c r="I58" t="s">
        <v>11</v>
      </c>
    </row>
    <row r="59" customHeight="1" spans="1:9">
      <c r="A59" s="17">
        <v>57</v>
      </c>
      <c r="B59" t="s">
        <v>120</v>
      </c>
      <c r="C59" t="s">
        <v>129</v>
      </c>
      <c r="D59" t="s">
        <v>130</v>
      </c>
      <c r="E59" t="s">
        <v>10</v>
      </c>
      <c r="F59">
        <v>0</v>
      </c>
      <c r="H59">
        <v>0</v>
      </c>
      <c r="I59" t="s">
        <v>11</v>
      </c>
    </row>
    <row r="60" customHeight="1" spans="1:9">
      <c r="A60" s="17">
        <v>58</v>
      </c>
      <c r="B60" t="s">
        <v>120</v>
      </c>
      <c r="C60" t="s">
        <v>131</v>
      </c>
      <c r="D60" t="s">
        <v>132</v>
      </c>
      <c r="E60" t="s">
        <v>10</v>
      </c>
      <c r="F60">
        <v>0</v>
      </c>
      <c r="H60">
        <v>0</v>
      </c>
      <c r="I60" t="s">
        <v>11</v>
      </c>
    </row>
    <row r="61" customHeight="1" spans="1:9">
      <c r="A61" s="17">
        <v>59</v>
      </c>
      <c r="B61" t="s">
        <v>120</v>
      </c>
      <c r="C61" t="s">
        <v>133</v>
      </c>
      <c r="D61" t="s">
        <v>134</v>
      </c>
      <c r="E61" t="s">
        <v>10</v>
      </c>
      <c r="F61">
        <v>0</v>
      </c>
      <c r="H61">
        <v>0</v>
      </c>
      <c r="I61" t="s">
        <v>11</v>
      </c>
    </row>
    <row r="62" customHeight="1" spans="1:9">
      <c r="A62" s="17">
        <v>60</v>
      </c>
      <c r="B62" t="s">
        <v>120</v>
      </c>
      <c r="C62" t="s">
        <v>135</v>
      </c>
      <c r="D62" t="s">
        <v>136</v>
      </c>
      <c r="E62" t="s">
        <v>10</v>
      </c>
      <c r="F62">
        <v>0</v>
      </c>
      <c r="H62">
        <v>0</v>
      </c>
      <c r="I62" t="s">
        <v>11</v>
      </c>
    </row>
    <row r="63" customHeight="1" spans="1:9">
      <c r="A63" s="17">
        <v>61</v>
      </c>
      <c r="B63" t="s">
        <v>120</v>
      </c>
      <c r="C63" t="s">
        <v>137</v>
      </c>
      <c r="D63" t="s">
        <v>138</v>
      </c>
      <c r="E63" t="s">
        <v>10</v>
      </c>
      <c r="F63">
        <v>0</v>
      </c>
      <c r="H63">
        <v>0</v>
      </c>
      <c r="I63" t="s">
        <v>11</v>
      </c>
    </row>
    <row r="64" customHeight="1" spans="1:9">
      <c r="A64" s="17">
        <v>62</v>
      </c>
      <c r="B64" t="s">
        <v>120</v>
      </c>
      <c r="C64" t="s">
        <v>139</v>
      </c>
      <c r="D64" t="s">
        <v>140</v>
      </c>
      <c r="E64" t="s">
        <v>10</v>
      </c>
      <c r="F64">
        <v>0</v>
      </c>
      <c r="H64">
        <v>0</v>
      </c>
      <c r="I64" t="s">
        <v>11</v>
      </c>
    </row>
    <row r="65" customHeight="1" spans="1:9">
      <c r="A65" s="17">
        <v>63</v>
      </c>
      <c r="B65" t="s">
        <v>120</v>
      </c>
      <c r="C65" t="s">
        <v>141</v>
      </c>
      <c r="D65" t="s">
        <v>142</v>
      </c>
      <c r="E65" t="s">
        <v>10</v>
      </c>
      <c r="F65">
        <v>0</v>
      </c>
      <c r="H65">
        <v>0</v>
      </c>
      <c r="I65" t="s">
        <v>11</v>
      </c>
    </row>
    <row r="66" customHeight="1" spans="1:9">
      <c r="A66" s="17">
        <v>64</v>
      </c>
      <c r="B66" t="s">
        <v>120</v>
      </c>
      <c r="C66" t="s">
        <v>143</v>
      </c>
      <c r="D66" t="s">
        <v>144</v>
      </c>
      <c r="E66" t="s">
        <v>10</v>
      </c>
      <c r="F66">
        <v>0</v>
      </c>
      <c r="H66">
        <v>0</v>
      </c>
      <c r="I66" t="s">
        <v>11</v>
      </c>
    </row>
    <row r="67" customHeight="1" spans="1:9">
      <c r="A67" s="17">
        <v>65</v>
      </c>
      <c r="B67" t="s">
        <v>120</v>
      </c>
      <c r="C67" t="s">
        <v>145</v>
      </c>
      <c r="D67" t="s">
        <v>146</v>
      </c>
      <c r="E67" t="s">
        <v>10</v>
      </c>
      <c r="F67">
        <v>0</v>
      </c>
      <c r="H67">
        <v>0</v>
      </c>
      <c r="I67" t="s">
        <v>11</v>
      </c>
    </row>
    <row r="68" customHeight="1" spans="1:9">
      <c r="A68" s="17">
        <v>66</v>
      </c>
      <c r="B68" t="s">
        <v>120</v>
      </c>
      <c r="C68" t="s">
        <v>147</v>
      </c>
      <c r="D68" t="s">
        <v>148</v>
      </c>
      <c r="E68" t="s">
        <v>10</v>
      </c>
      <c r="F68">
        <v>0</v>
      </c>
      <c r="H68">
        <v>0</v>
      </c>
      <c r="I68" t="s">
        <v>11</v>
      </c>
    </row>
    <row r="69" customHeight="1" spans="1:9">
      <c r="A69" s="17">
        <v>67</v>
      </c>
      <c r="B69" t="s">
        <v>120</v>
      </c>
      <c r="C69" t="s">
        <v>149</v>
      </c>
      <c r="D69" t="s">
        <v>150</v>
      </c>
      <c r="E69" t="s">
        <v>10</v>
      </c>
      <c r="F69">
        <v>0</v>
      </c>
      <c r="H69">
        <v>0</v>
      </c>
      <c r="I69" t="s">
        <v>11</v>
      </c>
    </row>
    <row r="70" customHeight="1" spans="1:9">
      <c r="A70" s="17">
        <v>68</v>
      </c>
      <c r="B70" t="s">
        <v>120</v>
      </c>
      <c r="C70" t="s">
        <v>151</v>
      </c>
      <c r="D70" t="s">
        <v>152</v>
      </c>
      <c r="E70" t="s">
        <v>10</v>
      </c>
      <c r="F70">
        <v>0</v>
      </c>
      <c r="H70">
        <v>0</v>
      </c>
      <c r="I70" t="s">
        <v>11</v>
      </c>
    </row>
    <row r="71" customHeight="1" spans="1:9">
      <c r="A71" s="17">
        <v>69</v>
      </c>
      <c r="B71" t="s">
        <v>120</v>
      </c>
      <c r="C71" t="s">
        <v>153</v>
      </c>
      <c r="D71" t="s">
        <v>154</v>
      </c>
      <c r="E71" t="s">
        <v>10</v>
      </c>
      <c r="F71">
        <v>0</v>
      </c>
      <c r="H71">
        <v>0</v>
      </c>
      <c r="I71" t="s">
        <v>11</v>
      </c>
    </row>
    <row r="72" customHeight="1" spans="1:9">
      <c r="A72" s="17">
        <v>70</v>
      </c>
      <c r="B72" t="s">
        <v>120</v>
      </c>
      <c r="C72" t="s">
        <v>155</v>
      </c>
      <c r="D72" t="s">
        <v>156</v>
      </c>
      <c r="E72" t="s">
        <v>10</v>
      </c>
      <c r="F72">
        <v>0</v>
      </c>
      <c r="H72">
        <v>0</v>
      </c>
      <c r="I72" t="s">
        <v>11</v>
      </c>
    </row>
    <row r="73" customHeight="1" spans="1:9">
      <c r="A73" s="17">
        <v>71</v>
      </c>
      <c r="B73" t="s">
        <v>120</v>
      </c>
      <c r="C73" t="s">
        <v>157</v>
      </c>
      <c r="D73" t="s">
        <v>158</v>
      </c>
      <c r="E73" t="s">
        <v>10</v>
      </c>
      <c r="F73">
        <v>0</v>
      </c>
      <c r="H73">
        <v>0</v>
      </c>
      <c r="I73" t="s">
        <v>11</v>
      </c>
    </row>
    <row r="74" customHeight="1" spans="1:9">
      <c r="A74" s="17">
        <v>72</v>
      </c>
      <c r="B74" t="s">
        <v>120</v>
      </c>
      <c r="C74" t="s">
        <v>159</v>
      </c>
      <c r="D74" t="s">
        <v>160</v>
      </c>
      <c r="E74" t="s">
        <v>10</v>
      </c>
      <c r="F74">
        <v>0</v>
      </c>
      <c r="H74">
        <v>0</v>
      </c>
      <c r="I74" t="s">
        <v>11</v>
      </c>
    </row>
    <row r="75" customHeight="1" spans="1:9">
      <c r="A75" s="17">
        <v>73</v>
      </c>
      <c r="B75" t="s">
        <v>120</v>
      </c>
      <c r="C75" t="s">
        <v>161</v>
      </c>
      <c r="D75" t="s">
        <v>162</v>
      </c>
      <c r="E75" t="s">
        <v>10</v>
      </c>
      <c r="F75">
        <v>0</v>
      </c>
      <c r="H75">
        <v>0</v>
      </c>
      <c r="I75" t="s">
        <v>11</v>
      </c>
    </row>
    <row r="76" customHeight="1" spans="1:9">
      <c r="A76" s="17">
        <v>74</v>
      </c>
      <c r="B76" t="s">
        <v>120</v>
      </c>
      <c r="C76" t="s">
        <v>163</v>
      </c>
      <c r="D76" t="s">
        <v>164</v>
      </c>
      <c r="E76" t="s">
        <v>10</v>
      </c>
      <c r="F76">
        <v>0</v>
      </c>
      <c r="H76">
        <v>0</v>
      </c>
      <c r="I76" t="s">
        <v>11</v>
      </c>
    </row>
    <row r="77" customHeight="1" spans="1:9">
      <c r="A77" s="17">
        <v>75</v>
      </c>
      <c r="B77" t="s">
        <v>120</v>
      </c>
      <c r="C77" t="s">
        <v>165</v>
      </c>
      <c r="D77" t="s">
        <v>166</v>
      </c>
      <c r="E77" t="s">
        <v>10</v>
      </c>
      <c r="F77">
        <v>0</v>
      </c>
      <c r="H77">
        <v>0</v>
      </c>
      <c r="I77" t="s">
        <v>11</v>
      </c>
    </row>
    <row r="78" customHeight="1" spans="1:9">
      <c r="A78" s="17">
        <v>76</v>
      </c>
      <c r="B78" t="s">
        <v>120</v>
      </c>
      <c r="C78" t="s">
        <v>167</v>
      </c>
      <c r="D78" t="s">
        <v>168</v>
      </c>
      <c r="E78" t="s">
        <v>10</v>
      </c>
      <c r="F78">
        <v>0</v>
      </c>
      <c r="H78">
        <v>0</v>
      </c>
      <c r="I78" t="s">
        <v>11</v>
      </c>
    </row>
    <row r="79" customHeight="1" spans="1:9">
      <c r="A79" s="17">
        <v>77</v>
      </c>
      <c r="B79" t="s">
        <v>120</v>
      </c>
      <c r="C79" t="s">
        <v>169</v>
      </c>
      <c r="D79" t="s">
        <v>170</v>
      </c>
      <c r="E79" t="s">
        <v>10</v>
      </c>
      <c r="F79">
        <v>0</v>
      </c>
      <c r="H79">
        <v>0</v>
      </c>
      <c r="I79" t="s">
        <v>11</v>
      </c>
    </row>
    <row r="80" customHeight="1" spans="1:9">
      <c r="A80" s="17">
        <v>78</v>
      </c>
      <c r="B80" t="s">
        <v>171</v>
      </c>
      <c r="C80" t="s">
        <v>172</v>
      </c>
      <c r="D80" t="s">
        <v>173</v>
      </c>
      <c r="E80" t="s">
        <v>10</v>
      </c>
      <c r="F80">
        <v>0</v>
      </c>
      <c r="H80">
        <v>0</v>
      </c>
      <c r="I80" t="str">
        <f>_xlfn.DISPIMG("ID_04716F4220934BF49D640E2913D8AE1D",1)</f>
        <v>=DISPIMG("ID_04716F4220934BF49D640E2913D8AE1D",1)</v>
      </c>
    </row>
    <row r="81" customHeight="1" spans="1:8">
      <c r="A81" s="17">
        <v>79</v>
      </c>
      <c r="B81" t="s">
        <v>171</v>
      </c>
      <c r="C81" t="s">
        <v>174</v>
      </c>
      <c r="D81" t="s">
        <v>175</v>
      </c>
      <c r="E81" t="s">
        <v>10</v>
      </c>
      <c r="F81">
        <v>0</v>
      </c>
      <c r="H81">
        <v>0</v>
      </c>
    </row>
    <row r="82" customHeight="1" spans="1:8">
      <c r="A82" s="18">
        <v>80</v>
      </c>
      <c r="B82" s="16" t="s">
        <v>171</v>
      </c>
      <c r="C82" s="16" t="s">
        <v>176</v>
      </c>
      <c r="D82" s="16" t="s">
        <v>177</v>
      </c>
      <c r="E82" s="16" t="s">
        <v>10</v>
      </c>
      <c r="F82" s="16">
        <v>1342</v>
      </c>
      <c r="H82">
        <v>1342</v>
      </c>
    </row>
    <row r="83" customHeight="1" spans="1:8">
      <c r="A83" s="18">
        <v>81</v>
      </c>
      <c r="B83" s="16" t="s">
        <v>171</v>
      </c>
      <c r="C83" s="16" t="s">
        <v>178</v>
      </c>
      <c r="D83" s="16" t="s">
        <v>179</v>
      </c>
      <c r="E83" s="16" t="s">
        <v>10</v>
      </c>
      <c r="F83" s="16">
        <v>2448</v>
      </c>
      <c r="H83">
        <v>2448</v>
      </c>
    </row>
    <row r="84" customHeight="1" spans="1:8">
      <c r="A84" s="18">
        <v>82</v>
      </c>
      <c r="B84" s="16" t="s">
        <v>171</v>
      </c>
      <c r="C84" s="16" t="s">
        <v>180</v>
      </c>
      <c r="D84" s="16" t="s">
        <v>181</v>
      </c>
      <c r="E84" s="16" t="s">
        <v>10</v>
      </c>
      <c r="F84" s="16">
        <v>833</v>
      </c>
      <c r="H84">
        <v>833</v>
      </c>
    </row>
    <row r="85" customHeight="1" spans="1:8">
      <c r="A85" s="18">
        <v>83</v>
      </c>
      <c r="B85" s="16" t="s">
        <v>171</v>
      </c>
      <c r="C85" s="16" t="s">
        <v>182</v>
      </c>
      <c r="D85" s="16" t="s">
        <v>183</v>
      </c>
      <c r="E85" s="16" t="s">
        <v>10</v>
      </c>
      <c r="F85" s="16">
        <v>6830</v>
      </c>
      <c r="H85">
        <v>6830</v>
      </c>
    </row>
    <row r="86" customHeight="1" spans="1:8">
      <c r="A86" s="18">
        <v>84</v>
      </c>
      <c r="B86" s="16" t="s">
        <v>171</v>
      </c>
      <c r="C86" s="16" t="s">
        <v>184</v>
      </c>
      <c r="D86" s="16" t="s">
        <v>185</v>
      </c>
      <c r="E86" s="16" t="s">
        <v>10</v>
      </c>
      <c r="F86" s="16">
        <v>488</v>
      </c>
      <c r="H86">
        <v>488</v>
      </c>
    </row>
    <row r="87" customHeight="1" spans="1:8">
      <c r="A87" s="18">
        <v>85</v>
      </c>
      <c r="B87" s="16" t="s">
        <v>171</v>
      </c>
      <c r="C87" s="16" t="s">
        <v>186</v>
      </c>
      <c r="D87" s="16" t="s">
        <v>187</v>
      </c>
      <c r="E87" s="16" t="s">
        <v>10</v>
      </c>
      <c r="F87" s="16">
        <v>2197</v>
      </c>
      <c r="H87">
        <v>2197</v>
      </c>
    </row>
    <row r="88" customHeight="1" spans="1:8">
      <c r="A88" s="18">
        <v>86</v>
      </c>
      <c r="B88" s="16" t="s">
        <v>171</v>
      </c>
      <c r="C88" s="16" t="s">
        <v>188</v>
      </c>
      <c r="D88" s="16" t="s">
        <v>189</v>
      </c>
      <c r="E88" s="16" t="s">
        <v>10</v>
      </c>
      <c r="F88" s="16">
        <v>1582</v>
      </c>
      <c r="H88">
        <v>1582</v>
      </c>
    </row>
    <row r="89" customHeight="1" spans="1:8">
      <c r="A89" s="18">
        <v>87</v>
      </c>
      <c r="B89" s="16" t="s">
        <v>171</v>
      </c>
      <c r="C89" s="16" t="s">
        <v>190</v>
      </c>
      <c r="D89" s="16" t="s">
        <v>191</v>
      </c>
      <c r="E89" s="16" t="s">
        <v>10</v>
      </c>
      <c r="F89" s="16">
        <v>563</v>
      </c>
      <c r="H89">
        <v>563</v>
      </c>
    </row>
    <row r="90" customHeight="1" spans="1:8">
      <c r="A90" s="18">
        <v>88</v>
      </c>
      <c r="B90" s="16" t="s">
        <v>171</v>
      </c>
      <c r="C90" s="16" t="s">
        <v>192</v>
      </c>
      <c r="D90" s="16" t="s">
        <v>193</v>
      </c>
      <c r="E90" s="16" t="s">
        <v>10</v>
      </c>
      <c r="F90" s="16">
        <v>3821</v>
      </c>
      <c r="H90">
        <v>3821</v>
      </c>
    </row>
    <row r="91" customHeight="1" spans="1:8">
      <c r="A91" s="18">
        <v>89</v>
      </c>
      <c r="B91" s="16" t="s">
        <v>171</v>
      </c>
      <c r="C91" s="16" t="s">
        <v>194</v>
      </c>
      <c r="D91" s="16" t="s">
        <v>195</v>
      </c>
      <c r="E91" s="16" t="s">
        <v>10</v>
      </c>
      <c r="F91" s="16">
        <v>3352</v>
      </c>
      <c r="H91">
        <v>3352</v>
      </c>
    </row>
    <row r="92" customHeight="1" spans="1:8">
      <c r="A92" s="18">
        <v>90</v>
      </c>
      <c r="B92" s="16" t="s">
        <v>171</v>
      </c>
      <c r="C92" s="16" t="s">
        <v>196</v>
      </c>
      <c r="D92" s="16" t="s">
        <v>197</v>
      </c>
      <c r="E92" s="16" t="s">
        <v>10</v>
      </c>
      <c r="F92" s="16">
        <v>716</v>
      </c>
      <c r="H92">
        <v>716</v>
      </c>
    </row>
    <row r="93" customHeight="1" spans="1:8">
      <c r="A93" s="17">
        <v>91</v>
      </c>
      <c r="B93" t="s">
        <v>171</v>
      </c>
      <c r="C93" t="s">
        <v>198</v>
      </c>
      <c r="D93" t="s">
        <v>199</v>
      </c>
      <c r="E93" t="s">
        <v>10</v>
      </c>
      <c r="F93">
        <v>0</v>
      </c>
      <c r="H93">
        <v>0</v>
      </c>
    </row>
    <row r="94" customHeight="1" spans="1:8">
      <c r="A94" s="18">
        <v>92</v>
      </c>
      <c r="B94" s="16" t="s">
        <v>171</v>
      </c>
      <c r="C94" s="16" t="s">
        <v>200</v>
      </c>
      <c r="D94" s="16" t="s">
        <v>201</v>
      </c>
      <c r="E94" s="16" t="s">
        <v>10</v>
      </c>
      <c r="F94" s="16">
        <v>1417</v>
      </c>
      <c r="H94">
        <v>1417</v>
      </c>
    </row>
    <row r="95" customHeight="1" spans="1:8">
      <c r="A95" s="18">
        <v>93</v>
      </c>
      <c r="B95" s="16" t="s">
        <v>171</v>
      </c>
      <c r="C95" s="16" t="s">
        <v>202</v>
      </c>
      <c r="D95" s="16" t="s">
        <v>203</v>
      </c>
      <c r="E95" s="16" t="s">
        <v>10</v>
      </c>
      <c r="F95" s="16">
        <v>218</v>
      </c>
      <c r="H95">
        <v>218</v>
      </c>
    </row>
    <row r="96" customHeight="1" spans="1:9">
      <c r="A96" s="17">
        <v>94</v>
      </c>
      <c r="B96" t="s">
        <v>204</v>
      </c>
      <c r="C96" t="s">
        <v>205</v>
      </c>
      <c r="D96" t="s">
        <v>206</v>
      </c>
      <c r="E96" t="s">
        <v>10</v>
      </c>
      <c r="F96">
        <v>0</v>
      </c>
      <c r="I96" t="str">
        <f>_xlfn.DISPIMG("ID_5F0FFA5559C34E18A76C47F5778F2A9D",1)</f>
        <v>=DISPIMG("ID_5F0FFA5559C34E18A76C47F5778F2A9D",1)</v>
      </c>
    </row>
    <row r="97" customHeight="1" spans="1:6">
      <c r="A97" s="17">
        <v>95</v>
      </c>
      <c r="B97" t="s">
        <v>204</v>
      </c>
      <c r="C97" t="s">
        <v>207</v>
      </c>
      <c r="D97" t="s">
        <v>208</v>
      </c>
      <c r="E97" t="s">
        <v>10</v>
      </c>
      <c r="F97">
        <v>0</v>
      </c>
    </row>
    <row r="98" customHeight="1" spans="1:8">
      <c r="A98" s="18">
        <v>96</v>
      </c>
      <c r="B98" s="16" t="s">
        <v>204</v>
      </c>
      <c r="C98" s="16" t="s">
        <v>209</v>
      </c>
      <c r="D98" s="16" t="s">
        <v>210</v>
      </c>
      <c r="E98" s="16" t="s">
        <v>10</v>
      </c>
      <c r="F98" s="16">
        <v>1948</v>
      </c>
      <c r="H98">
        <v>1948</v>
      </c>
    </row>
    <row r="99" customHeight="1" spans="1:8">
      <c r="A99" s="18">
        <v>97</v>
      </c>
      <c r="B99" s="16" t="s">
        <v>204</v>
      </c>
      <c r="C99" s="16" t="s">
        <v>211</v>
      </c>
      <c r="D99" s="16" t="s">
        <v>212</v>
      </c>
      <c r="E99" s="16" t="s">
        <v>10</v>
      </c>
      <c r="F99" s="16">
        <v>2540</v>
      </c>
      <c r="H99">
        <v>2540</v>
      </c>
    </row>
    <row r="100" customHeight="1" spans="1:8">
      <c r="A100" s="18">
        <v>98</v>
      </c>
      <c r="B100" s="16" t="s">
        <v>204</v>
      </c>
      <c r="C100" s="16" t="s">
        <v>213</v>
      </c>
      <c r="D100" s="16" t="s">
        <v>214</v>
      </c>
      <c r="E100" s="16" t="s">
        <v>10</v>
      </c>
      <c r="F100" s="16">
        <v>726</v>
      </c>
      <c r="H100">
        <v>726</v>
      </c>
    </row>
    <row r="101" customHeight="1" spans="1:8">
      <c r="A101" s="18">
        <v>99</v>
      </c>
      <c r="B101" s="16" t="s">
        <v>204</v>
      </c>
      <c r="C101" s="16" t="s">
        <v>215</v>
      </c>
      <c r="D101" s="16" t="s">
        <v>216</v>
      </c>
      <c r="E101" s="16" t="s">
        <v>10</v>
      </c>
      <c r="F101" s="16">
        <v>10969</v>
      </c>
      <c r="H101">
        <v>10969</v>
      </c>
    </row>
    <row r="102" customHeight="1" spans="1:6">
      <c r="A102" s="17">
        <v>100</v>
      </c>
      <c r="B102" t="s">
        <v>204</v>
      </c>
      <c r="C102" t="s">
        <v>217</v>
      </c>
      <c r="D102" t="s">
        <v>218</v>
      </c>
      <c r="E102" t="s">
        <v>10</v>
      </c>
      <c r="F102">
        <v>5692</v>
      </c>
    </row>
    <row r="103" customHeight="1" spans="1:8">
      <c r="A103" s="18">
        <v>101</v>
      </c>
      <c r="B103" s="16" t="s">
        <v>204</v>
      </c>
      <c r="C103" s="16" t="s">
        <v>219</v>
      </c>
      <c r="D103" s="16" t="s">
        <v>220</v>
      </c>
      <c r="E103" s="16" t="s">
        <v>10</v>
      </c>
      <c r="F103" s="16">
        <v>2166</v>
      </c>
      <c r="H103">
        <v>2166</v>
      </c>
    </row>
    <row r="104" customHeight="1" spans="1:8">
      <c r="A104" s="18">
        <v>102</v>
      </c>
      <c r="B104" s="16" t="s">
        <v>204</v>
      </c>
      <c r="C104" s="16" t="s">
        <v>221</v>
      </c>
      <c r="D104" s="16" t="s">
        <v>222</v>
      </c>
      <c r="E104" s="16" t="s">
        <v>10</v>
      </c>
      <c r="F104" s="16">
        <v>8971</v>
      </c>
      <c r="H104">
        <v>8971</v>
      </c>
    </row>
    <row r="105" customHeight="1" spans="1:8">
      <c r="A105" s="18">
        <v>103</v>
      </c>
      <c r="B105" s="16" t="s">
        <v>204</v>
      </c>
      <c r="C105" s="16" t="s">
        <v>223</v>
      </c>
      <c r="D105" s="16" t="s">
        <v>224</v>
      </c>
      <c r="E105" s="16" t="s">
        <v>10</v>
      </c>
      <c r="F105" s="16">
        <v>1556</v>
      </c>
      <c r="H105">
        <v>1556</v>
      </c>
    </row>
    <row r="106" customHeight="1" spans="1:8">
      <c r="A106" s="18">
        <v>104</v>
      </c>
      <c r="B106" s="16" t="s">
        <v>204</v>
      </c>
      <c r="C106" s="16" t="s">
        <v>225</v>
      </c>
      <c r="D106" s="16" t="s">
        <v>226</v>
      </c>
      <c r="E106" s="16" t="s">
        <v>10</v>
      </c>
      <c r="F106" s="16">
        <v>3522</v>
      </c>
      <c r="H106">
        <v>3522</v>
      </c>
    </row>
    <row r="107" customHeight="1" spans="1:8">
      <c r="A107" s="18">
        <v>105</v>
      </c>
      <c r="B107" s="16" t="s">
        <v>204</v>
      </c>
      <c r="C107" s="16" t="s">
        <v>227</v>
      </c>
      <c r="D107" s="16" t="s">
        <v>228</v>
      </c>
      <c r="E107" s="16" t="s">
        <v>10</v>
      </c>
      <c r="F107" s="16">
        <v>1785</v>
      </c>
      <c r="H107">
        <v>1785</v>
      </c>
    </row>
    <row r="108" customHeight="1" spans="1:9">
      <c r="A108" s="17">
        <v>106</v>
      </c>
      <c r="B108" t="s">
        <v>229</v>
      </c>
      <c r="C108" t="s">
        <v>230</v>
      </c>
      <c r="D108" t="s">
        <v>231</v>
      </c>
      <c r="E108" t="s">
        <v>10</v>
      </c>
      <c r="F108">
        <v>0</v>
      </c>
      <c r="G108">
        <v>0</v>
      </c>
      <c r="I108" t="str">
        <f>_xlfn.DISPIMG("ID_5F20CC890FD046579E5503CD90293FC9",1)</f>
        <v>=DISPIMG("ID_5F20CC890FD046579E5503CD90293FC9",1)</v>
      </c>
    </row>
    <row r="109" customHeight="1" spans="1:8">
      <c r="A109" s="18">
        <v>107</v>
      </c>
      <c r="B109" s="16" t="s">
        <v>229</v>
      </c>
      <c r="C109" s="16" t="s">
        <v>232</v>
      </c>
      <c r="D109" s="16" t="s">
        <v>233</v>
      </c>
      <c r="E109" s="16" t="s">
        <v>10</v>
      </c>
      <c r="F109" s="16">
        <v>1990</v>
      </c>
      <c r="G109">
        <v>3176</v>
      </c>
      <c r="H109">
        <v>1990</v>
      </c>
    </row>
    <row r="110" customHeight="1" spans="1:8">
      <c r="A110" s="18">
        <v>108</v>
      </c>
      <c r="B110" s="16" t="s">
        <v>229</v>
      </c>
      <c r="C110" s="16" t="s">
        <v>234</v>
      </c>
      <c r="D110" s="16" t="s">
        <v>235</v>
      </c>
      <c r="E110" s="16" t="s">
        <v>10</v>
      </c>
      <c r="F110" s="16">
        <v>2686</v>
      </c>
      <c r="G110">
        <v>376</v>
      </c>
      <c r="H110">
        <v>2686</v>
      </c>
    </row>
    <row r="111" customHeight="1" spans="1:8">
      <c r="A111" s="18">
        <v>109</v>
      </c>
      <c r="B111" s="16" t="s">
        <v>229</v>
      </c>
      <c r="C111" s="16" t="s">
        <v>236</v>
      </c>
      <c r="D111" s="16" t="s">
        <v>237</v>
      </c>
      <c r="E111" s="16" t="s">
        <v>10</v>
      </c>
      <c r="F111" s="16">
        <v>6435</v>
      </c>
      <c r="G111">
        <v>404</v>
      </c>
      <c r="H111">
        <v>6435</v>
      </c>
    </row>
    <row r="112" customHeight="1" spans="1:8">
      <c r="A112" s="18">
        <v>110</v>
      </c>
      <c r="B112" s="16" t="s">
        <v>229</v>
      </c>
      <c r="C112" s="16" t="s">
        <v>238</v>
      </c>
      <c r="D112" s="16" t="s">
        <v>239</v>
      </c>
      <c r="E112" s="16" t="s">
        <v>10</v>
      </c>
      <c r="F112" s="16">
        <v>3838</v>
      </c>
      <c r="G112">
        <v>1087</v>
      </c>
      <c r="H112">
        <v>3838</v>
      </c>
    </row>
    <row r="113" customHeight="1" spans="1:8">
      <c r="A113" s="18">
        <v>111</v>
      </c>
      <c r="B113" s="16" t="s">
        <v>229</v>
      </c>
      <c r="C113" s="16" t="s">
        <v>240</v>
      </c>
      <c r="D113" s="16" t="s">
        <v>241</v>
      </c>
      <c r="E113" s="16" t="s">
        <v>10</v>
      </c>
      <c r="F113" s="16">
        <v>9528</v>
      </c>
      <c r="G113">
        <v>5369</v>
      </c>
      <c r="H113">
        <v>9528</v>
      </c>
    </row>
    <row r="114" customHeight="1" spans="1:8">
      <c r="A114" s="18">
        <v>112</v>
      </c>
      <c r="B114" s="16" t="s">
        <v>229</v>
      </c>
      <c r="C114" s="16" t="s">
        <v>242</v>
      </c>
      <c r="D114" s="16" t="s">
        <v>243</v>
      </c>
      <c r="E114" s="16" t="s">
        <v>10</v>
      </c>
      <c r="F114" s="16">
        <v>4909</v>
      </c>
      <c r="G114">
        <v>1393</v>
      </c>
      <c r="H114">
        <v>4909</v>
      </c>
    </row>
    <row r="115" customHeight="1" spans="1:7">
      <c r="A115" s="17">
        <v>113</v>
      </c>
      <c r="B115" t="s">
        <v>229</v>
      </c>
      <c r="C115" t="s">
        <v>244</v>
      </c>
      <c r="D115" t="s">
        <v>245</v>
      </c>
      <c r="E115" t="s">
        <v>10</v>
      </c>
      <c r="F115">
        <v>0</v>
      </c>
      <c r="G115">
        <v>0</v>
      </c>
    </row>
    <row r="116" customHeight="1" spans="1:7">
      <c r="A116" s="17">
        <v>114</v>
      </c>
      <c r="B116" t="s">
        <v>229</v>
      </c>
      <c r="C116" t="s">
        <v>246</v>
      </c>
      <c r="D116" t="s">
        <v>247</v>
      </c>
      <c r="E116" t="s">
        <v>10</v>
      </c>
      <c r="F116">
        <v>0</v>
      </c>
      <c r="G116">
        <v>0</v>
      </c>
    </row>
    <row r="117" customHeight="1" spans="1:7">
      <c r="A117" s="17">
        <v>115</v>
      </c>
      <c r="B117" t="s">
        <v>229</v>
      </c>
      <c r="C117" t="s">
        <v>248</v>
      </c>
      <c r="D117" t="s">
        <v>249</v>
      </c>
      <c r="E117" t="s">
        <v>10</v>
      </c>
      <c r="F117">
        <v>0</v>
      </c>
      <c r="G117">
        <v>0</v>
      </c>
    </row>
    <row r="118" customHeight="1" spans="1:7">
      <c r="A118" s="17">
        <v>116</v>
      </c>
      <c r="B118" t="s">
        <v>229</v>
      </c>
      <c r="C118" t="s">
        <v>250</v>
      </c>
      <c r="D118" t="s">
        <v>251</v>
      </c>
      <c r="E118" t="s">
        <v>10</v>
      </c>
      <c r="F118">
        <v>0</v>
      </c>
      <c r="G118">
        <v>0</v>
      </c>
    </row>
    <row r="119" customHeight="1" spans="1:7">
      <c r="A119" s="17">
        <v>117</v>
      </c>
      <c r="B119" t="s">
        <v>229</v>
      </c>
      <c r="C119" t="s">
        <v>252</v>
      </c>
      <c r="D119" t="s">
        <v>253</v>
      </c>
      <c r="E119" t="s">
        <v>10</v>
      </c>
      <c r="F119">
        <v>0</v>
      </c>
      <c r="G119">
        <v>0</v>
      </c>
    </row>
    <row r="120" customHeight="1" spans="1:7">
      <c r="A120" s="17">
        <v>118</v>
      </c>
      <c r="B120" t="s">
        <v>229</v>
      </c>
      <c r="C120" t="s">
        <v>254</v>
      </c>
      <c r="D120" t="s">
        <v>255</v>
      </c>
      <c r="E120" t="s">
        <v>10</v>
      </c>
      <c r="F120">
        <v>0</v>
      </c>
      <c r="G120">
        <v>0</v>
      </c>
    </row>
    <row r="121" customHeight="1" spans="1:9">
      <c r="A121" s="17">
        <v>119</v>
      </c>
      <c r="B121" t="s">
        <v>256</v>
      </c>
      <c r="C121" t="s">
        <v>257</v>
      </c>
      <c r="D121" t="s">
        <v>258</v>
      </c>
      <c r="E121" t="s">
        <v>10</v>
      </c>
      <c r="F121">
        <v>0</v>
      </c>
      <c r="G121">
        <v>0</v>
      </c>
      <c r="I121" t="str">
        <f>_xlfn.DISPIMG("ID_4E4D326FB475478FB9AADB3F2B80BEFC",1)</f>
        <v>=DISPIMG("ID_4E4D326FB475478FB9AADB3F2B80BEFC",1)</v>
      </c>
    </row>
    <row r="122" customHeight="1" spans="1:8">
      <c r="A122" s="17">
        <v>120</v>
      </c>
      <c r="B122" t="s">
        <v>256</v>
      </c>
      <c r="C122" t="s">
        <v>259</v>
      </c>
      <c r="D122" t="s">
        <v>260</v>
      </c>
      <c r="E122" t="s">
        <v>10</v>
      </c>
      <c r="F122">
        <v>166</v>
      </c>
      <c r="G122">
        <v>166</v>
      </c>
      <c r="H122">
        <v>70</v>
      </c>
    </row>
    <row r="123" customHeight="1" spans="1:8">
      <c r="A123" s="17">
        <v>121</v>
      </c>
      <c r="B123" t="s">
        <v>256</v>
      </c>
      <c r="C123" t="s">
        <v>261</v>
      </c>
      <c r="D123" t="s">
        <v>262</v>
      </c>
      <c r="E123" t="s">
        <v>10</v>
      </c>
      <c r="F123">
        <v>1360</v>
      </c>
      <c r="G123">
        <v>1360</v>
      </c>
      <c r="H123">
        <v>1124</v>
      </c>
    </row>
    <row r="124" customHeight="1" spans="1:8">
      <c r="A124" s="18">
        <v>122</v>
      </c>
      <c r="B124" s="16" t="s">
        <v>256</v>
      </c>
      <c r="C124" s="16" t="s">
        <v>263</v>
      </c>
      <c r="D124" s="16" t="s">
        <v>264</v>
      </c>
      <c r="E124" s="16" t="s">
        <v>10</v>
      </c>
      <c r="F124" s="16">
        <v>1531</v>
      </c>
      <c r="G124">
        <v>307</v>
      </c>
      <c r="H124">
        <v>1531</v>
      </c>
    </row>
    <row r="125" customHeight="1" spans="1:8">
      <c r="A125" s="18">
        <v>123</v>
      </c>
      <c r="B125" s="16" t="s">
        <v>256</v>
      </c>
      <c r="C125" s="16" t="s">
        <v>265</v>
      </c>
      <c r="D125" s="16" t="s">
        <v>266</v>
      </c>
      <c r="E125" s="16" t="s">
        <v>10</v>
      </c>
      <c r="F125" s="16">
        <v>2616</v>
      </c>
      <c r="G125">
        <v>602</v>
      </c>
      <c r="H125">
        <v>2616</v>
      </c>
    </row>
    <row r="126" customHeight="1" spans="1:8">
      <c r="A126" s="18">
        <v>124</v>
      </c>
      <c r="B126" s="16" t="s">
        <v>256</v>
      </c>
      <c r="C126" s="16" t="s">
        <v>267</v>
      </c>
      <c r="D126" s="16" t="s">
        <v>268</v>
      </c>
      <c r="E126" s="16" t="s">
        <v>10</v>
      </c>
      <c r="F126" s="16">
        <v>5619</v>
      </c>
      <c r="G126">
        <v>864</v>
      </c>
      <c r="H126">
        <v>5619</v>
      </c>
    </row>
    <row r="127" customHeight="1" spans="1:8">
      <c r="A127" s="18">
        <v>125</v>
      </c>
      <c r="B127" s="16" t="s">
        <v>256</v>
      </c>
      <c r="C127" s="16" t="s">
        <v>269</v>
      </c>
      <c r="D127" s="16" t="s">
        <v>270</v>
      </c>
      <c r="E127" s="16" t="s">
        <v>10</v>
      </c>
      <c r="F127" s="16">
        <v>2908</v>
      </c>
      <c r="G127">
        <v>202</v>
      </c>
      <c r="H127">
        <v>2908</v>
      </c>
    </row>
    <row r="128" customHeight="1" spans="1:8">
      <c r="A128" s="17">
        <v>126</v>
      </c>
      <c r="B128" t="s">
        <v>256</v>
      </c>
      <c r="C128" t="s">
        <v>271</v>
      </c>
      <c r="D128" t="s">
        <v>272</v>
      </c>
      <c r="E128" t="s">
        <v>10</v>
      </c>
      <c r="F128">
        <v>9</v>
      </c>
      <c r="G128">
        <v>9</v>
      </c>
      <c r="H128">
        <v>0</v>
      </c>
    </row>
    <row r="129" customHeight="1" spans="1:8">
      <c r="A129" s="17">
        <v>127</v>
      </c>
      <c r="B129" t="s">
        <v>256</v>
      </c>
      <c r="C129" t="s">
        <v>273</v>
      </c>
      <c r="D129" t="s">
        <v>274</v>
      </c>
      <c r="E129" t="s">
        <v>10</v>
      </c>
      <c r="F129">
        <v>0</v>
      </c>
      <c r="G129">
        <v>0</v>
      </c>
      <c r="H129">
        <v>0</v>
      </c>
    </row>
    <row r="130" customHeight="1" spans="1:7">
      <c r="A130" s="17">
        <v>128</v>
      </c>
      <c r="B130" t="s">
        <v>256</v>
      </c>
      <c r="C130" t="s">
        <v>275</v>
      </c>
      <c r="D130" t="s">
        <v>276</v>
      </c>
      <c r="E130" t="s">
        <v>10</v>
      </c>
      <c r="F130">
        <v>0</v>
      </c>
      <c r="G130">
        <v>0</v>
      </c>
    </row>
    <row r="131" customHeight="1" spans="1:9">
      <c r="A131" s="17">
        <v>129</v>
      </c>
      <c r="B131" t="s">
        <v>277</v>
      </c>
      <c r="C131" t="s">
        <v>278</v>
      </c>
      <c r="D131" t="s">
        <v>279</v>
      </c>
      <c r="E131" t="s">
        <v>10</v>
      </c>
      <c r="F131">
        <v>0</v>
      </c>
      <c r="I131" t="str">
        <f>_xlfn.DISPIMG("ID_036E3A99F8AF492E9D77B92587330C50",1)</f>
        <v>=DISPIMG("ID_036E3A99F8AF492E9D77B92587330C50",1)</v>
      </c>
    </row>
    <row r="132" customHeight="1" spans="1:7">
      <c r="A132" s="18">
        <v>130</v>
      </c>
      <c r="B132" s="16" t="s">
        <v>277</v>
      </c>
      <c r="C132" s="16" t="s">
        <v>280</v>
      </c>
      <c r="D132" s="16" t="s">
        <v>281</v>
      </c>
      <c r="E132" s="16" t="s">
        <v>10</v>
      </c>
      <c r="F132" s="16">
        <v>0</v>
      </c>
      <c r="G132">
        <v>0</v>
      </c>
    </row>
    <row r="133" customHeight="1" spans="1:7">
      <c r="A133" s="17">
        <v>131</v>
      </c>
      <c r="B133" t="s">
        <v>277</v>
      </c>
      <c r="C133" t="s">
        <v>188</v>
      </c>
      <c r="D133" t="s">
        <v>282</v>
      </c>
      <c r="E133" t="s">
        <v>10</v>
      </c>
      <c r="F133">
        <v>0</v>
      </c>
      <c r="G133">
        <v>0</v>
      </c>
    </row>
    <row r="134" customHeight="1" spans="1:7">
      <c r="A134" s="17">
        <v>132</v>
      </c>
      <c r="B134" t="s">
        <v>277</v>
      </c>
      <c r="C134" t="s">
        <v>283</v>
      </c>
      <c r="D134" t="s">
        <v>284</v>
      </c>
      <c r="E134" t="s">
        <v>10</v>
      </c>
      <c r="F134">
        <v>0</v>
      </c>
      <c r="G134">
        <v>0</v>
      </c>
    </row>
    <row r="135" customHeight="1" spans="1:7">
      <c r="A135" s="17">
        <v>133</v>
      </c>
      <c r="B135" t="s">
        <v>277</v>
      </c>
      <c r="C135" t="s">
        <v>285</v>
      </c>
      <c r="D135" t="s">
        <v>286</v>
      </c>
      <c r="E135" t="s">
        <v>10</v>
      </c>
      <c r="F135">
        <v>0</v>
      </c>
      <c r="G135">
        <v>0</v>
      </c>
    </row>
    <row r="136" customHeight="1" spans="1:7">
      <c r="A136" s="17">
        <v>134</v>
      </c>
      <c r="B136" t="s">
        <v>277</v>
      </c>
      <c r="C136" t="s">
        <v>287</v>
      </c>
      <c r="D136" t="s">
        <v>288</v>
      </c>
      <c r="E136" t="s">
        <v>10</v>
      </c>
      <c r="F136">
        <v>0</v>
      </c>
      <c r="G136">
        <v>0</v>
      </c>
    </row>
    <row r="137" customHeight="1" spans="1:7">
      <c r="A137" s="17">
        <v>135</v>
      </c>
      <c r="B137" t="s">
        <v>277</v>
      </c>
      <c r="C137" t="s">
        <v>289</v>
      </c>
      <c r="D137" t="s">
        <v>290</v>
      </c>
      <c r="E137" t="s">
        <v>10</v>
      </c>
      <c r="F137">
        <v>0</v>
      </c>
      <c r="G137">
        <v>0</v>
      </c>
    </row>
    <row r="138" customHeight="1" spans="1:6">
      <c r="A138" s="17">
        <v>136</v>
      </c>
      <c r="B138" t="s">
        <v>277</v>
      </c>
      <c r="C138" t="s">
        <v>291</v>
      </c>
      <c r="D138" t="s">
        <v>292</v>
      </c>
      <c r="E138" t="s">
        <v>10</v>
      </c>
      <c r="F138">
        <v>0</v>
      </c>
    </row>
    <row r="139" customHeight="1" spans="1:9">
      <c r="A139" s="17">
        <v>137</v>
      </c>
      <c r="B139" t="s">
        <v>293</v>
      </c>
      <c r="C139" t="s">
        <v>294</v>
      </c>
      <c r="D139" t="s">
        <v>295</v>
      </c>
      <c r="E139" t="s">
        <v>10</v>
      </c>
      <c r="F139">
        <v>0</v>
      </c>
      <c r="I139" t="str">
        <f>_xlfn.DISPIMG("ID_485477E7C50244E290353BFCD5F9C2F4",1)</f>
        <v>=DISPIMG("ID_485477E7C50244E290353BFCD5F9C2F4",1)</v>
      </c>
    </row>
    <row r="140" customHeight="1" spans="1:8">
      <c r="A140" s="18">
        <v>138</v>
      </c>
      <c r="B140" s="16" t="s">
        <v>293</v>
      </c>
      <c r="C140" s="16" t="s">
        <v>296</v>
      </c>
      <c r="D140" s="16" t="s">
        <v>297</v>
      </c>
      <c r="E140" s="16" t="s">
        <v>10</v>
      </c>
      <c r="F140" s="16">
        <v>1093</v>
      </c>
      <c r="G140">
        <v>1093</v>
      </c>
      <c r="H140">
        <v>305</v>
      </c>
    </row>
    <row r="141" customHeight="1" spans="1:8">
      <c r="A141" s="18">
        <v>139</v>
      </c>
      <c r="B141" s="16" t="s">
        <v>293</v>
      </c>
      <c r="C141" s="16" t="s">
        <v>298</v>
      </c>
      <c r="D141" s="16" t="s">
        <v>299</v>
      </c>
      <c r="E141" s="16" t="s">
        <v>10</v>
      </c>
      <c r="F141" s="16">
        <v>829</v>
      </c>
      <c r="G141">
        <v>0</v>
      </c>
      <c r="H141">
        <v>829</v>
      </c>
    </row>
    <row r="142" customHeight="1" spans="1:8">
      <c r="A142" s="18">
        <v>140</v>
      </c>
      <c r="B142" s="16" t="s">
        <v>293</v>
      </c>
      <c r="C142" s="16" t="s">
        <v>300</v>
      </c>
      <c r="D142" s="16" t="s">
        <v>301</v>
      </c>
      <c r="E142" s="16" t="s">
        <v>10</v>
      </c>
      <c r="F142" s="16">
        <v>422</v>
      </c>
      <c r="G142">
        <v>0</v>
      </c>
      <c r="H142">
        <v>422</v>
      </c>
    </row>
    <row r="143" customHeight="1" spans="1:8">
      <c r="A143" s="18">
        <v>141</v>
      </c>
      <c r="B143" s="16" t="s">
        <v>293</v>
      </c>
      <c r="C143" s="16" t="s">
        <v>302</v>
      </c>
      <c r="D143" s="16" t="s">
        <v>303</v>
      </c>
      <c r="E143" s="16" t="s">
        <v>10</v>
      </c>
      <c r="F143" s="16">
        <v>1584</v>
      </c>
      <c r="G143">
        <v>0</v>
      </c>
      <c r="H143">
        <v>1584</v>
      </c>
    </row>
    <row r="144" customHeight="1" spans="1:8">
      <c r="A144" s="18">
        <v>142</v>
      </c>
      <c r="B144" s="16" t="s">
        <v>293</v>
      </c>
      <c r="C144" s="16" t="s">
        <v>304</v>
      </c>
      <c r="D144" s="16" t="s">
        <v>305</v>
      </c>
      <c r="E144" s="16" t="s">
        <v>10</v>
      </c>
      <c r="F144" s="16">
        <v>1622</v>
      </c>
      <c r="G144">
        <v>0</v>
      </c>
      <c r="H144">
        <v>1622</v>
      </c>
    </row>
    <row r="145" customHeight="1" spans="1:8">
      <c r="A145" s="18">
        <v>143</v>
      </c>
      <c r="B145" s="16" t="s">
        <v>293</v>
      </c>
      <c r="C145" s="16" t="s">
        <v>306</v>
      </c>
      <c r="D145" s="16" t="s">
        <v>307</v>
      </c>
      <c r="E145" s="16" t="s">
        <v>10</v>
      </c>
      <c r="F145" s="16">
        <v>2652</v>
      </c>
      <c r="G145">
        <v>0</v>
      </c>
      <c r="H145">
        <v>2652</v>
      </c>
    </row>
    <row r="146" customHeight="1" spans="1:9">
      <c r="A146" s="17">
        <v>144</v>
      </c>
      <c r="B146" t="s">
        <v>308</v>
      </c>
      <c r="C146" t="s">
        <v>309</v>
      </c>
      <c r="D146" t="s">
        <v>310</v>
      </c>
      <c r="E146" t="s">
        <v>10</v>
      </c>
      <c r="F146">
        <v>0</v>
      </c>
      <c r="G146">
        <v>0</v>
      </c>
      <c r="I146" t="str">
        <f>_xlfn.DISPIMG("ID_98005702140B4CB0BA2718F5B47CF4A0",1)</f>
        <v>=DISPIMG("ID_98005702140B4CB0BA2718F5B47CF4A0",1)</v>
      </c>
    </row>
    <row r="147" customHeight="1" spans="1:6">
      <c r="A147" s="17">
        <v>145</v>
      </c>
      <c r="B147" t="s">
        <v>308</v>
      </c>
      <c r="C147" t="s">
        <v>311</v>
      </c>
      <c r="D147" t="s">
        <v>312</v>
      </c>
      <c r="E147" t="s">
        <v>10</v>
      </c>
      <c r="F147">
        <v>5883</v>
      </c>
    </row>
    <row r="148" customHeight="1" spans="1:6">
      <c r="A148" s="17">
        <v>146</v>
      </c>
      <c r="B148" t="s">
        <v>308</v>
      </c>
      <c r="C148" t="s">
        <v>313</v>
      </c>
      <c r="D148" t="s">
        <v>314</v>
      </c>
      <c r="E148" t="s">
        <v>10</v>
      </c>
      <c r="F148">
        <v>329</v>
      </c>
    </row>
    <row r="149" customHeight="1" spans="1:6">
      <c r="A149" s="17">
        <v>147</v>
      </c>
      <c r="B149" t="s">
        <v>308</v>
      </c>
      <c r="C149" t="s">
        <v>315</v>
      </c>
      <c r="D149" t="s">
        <v>316</v>
      </c>
      <c r="E149" t="s">
        <v>10</v>
      </c>
      <c r="F149">
        <v>3542</v>
      </c>
    </row>
    <row r="150" customHeight="1" spans="1:6">
      <c r="A150" s="17">
        <v>148</v>
      </c>
      <c r="B150" t="s">
        <v>308</v>
      </c>
      <c r="C150" t="s">
        <v>317</v>
      </c>
      <c r="D150" t="s">
        <v>318</v>
      </c>
      <c r="E150" t="s">
        <v>10</v>
      </c>
      <c r="F150">
        <v>2703</v>
      </c>
    </row>
    <row r="151" customHeight="1" spans="1:6">
      <c r="A151" s="17">
        <v>149</v>
      </c>
      <c r="B151" t="s">
        <v>308</v>
      </c>
      <c r="C151" t="s">
        <v>319</v>
      </c>
      <c r="D151" t="s">
        <v>320</v>
      </c>
      <c r="E151" t="s">
        <v>10</v>
      </c>
      <c r="F151">
        <v>0</v>
      </c>
    </row>
    <row r="152" customHeight="1" spans="1:6">
      <c r="A152" s="17">
        <v>150</v>
      </c>
      <c r="B152" t="s">
        <v>308</v>
      </c>
      <c r="C152" t="s">
        <v>321</v>
      </c>
      <c r="D152" t="s">
        <v>322</v>
      </c>
      <c r="E152" t="s">
        <v>10</v>
      </c>
      <c r="F152">
        <v>53</v>
      </c>
    </row>
    <row r="153" customHeight="1" spans="1:6">
      <c r="A153" s="17">
        <v>151</v>
      </c>
      <c r="B153" t="s">
        <v>308</v>
      </c>
      <c r="C153" t="s">
        <v>323</v>
      </c>
      <c r="D153" t="s">
        <v>324</v>
      </c>
      <c r="E153" t="s">
        <v>10</v>
      </c>
      <c r="F153">
        <v>0</v>
      </c>
    </row>
    <row r="154" customHeight="1" spans="1:6">
      <c r="A154" s="17">
        <v>152</v>
      </c>
      <c r="B154" t="s">
        <v>308</v>
      </c>
      <c r="C154" t="s">
        <v>325</v>
      </c>
      <c r="D154" t="s">
        <v>326</v>
      </c>
      <c r="E154" t="s">
        <v>10</v>
      </c>
      <c r="F154">
        <v>0</v>
      </c>
    </row>
    <row r="155" customHeight="1" spans="1:6">
      <c r="A155" s="17">
        <v>153</v>
      </c>
      <c r="B155" t="s">
        <v>308</v>
      </c>
      <c r="C155" t="s">
        <v>327</v>
      </c>
      <c r="D155" t="s">
        <v>328</v>
      </c>
      <c r="E155" t="s">
        <v>10</v>
      </c>
      <c r="F155">
        <v>0</v>
      </c>
    </row>
    <row r="156" customHeight="1" spans="1:9">
      <c r="A156" s="17">
        <v>154</v>
      </c>
      <c r="B156" t="s">
        <v>329</v>
      </c>
      <c r="C156" t="s">
        <v>330</v>
      </c>
      <c r="D156" t="s">
        <v>331</v>
      </c>
      <c r="E156" t="s">
        <v>10</v>
      </c>
      <c r="F156">
        <v>0</v>
      </c>
      <c r="I156" t="s">
        <v>11</v>
      </c>
    </row>
    <row r="157" customHeight="1" spans="1:9">
      <c r="A157" s="17">
        <v>155</v>
      </c>
      <c r="B157" t="s">
        <v>329</v>
      </c>
      <c r="C157" t="s">
        <v>332</v>
      </c>
      <c r="D157" t="s">
        <v>333</v>
      </c>
      <c r="E157" t="s">
        <v>10</v>
      </c>
      <c r="F157">
        <v>0</v>
      </c>
      <c r="I157" t="s">
        <v>11</v>
      </c>
    </row>
    <row r="158" customHeight="1" spans="1:9">
      <c r="A158" s="17">
        <v>156</v>
      </c>
      <c r="B158" t="s">
        <v>329</v>
      </c>
      <c r="C158" t="s">
        <v>334</v>
      </c>
      <c r="D158" t="s">
        <v>335</v>
      </c>
      <c r="E158" t="s">
        <v>10</v>
      </c>
      <c r="F158">
        <v>0</v>
      </c>
      <c r="I158" t="s">
        <v>11</v>
      </c>
    </row>
    <row r="159" customHeight="1" spans="1:9">
      <c r="A159" s="17">
        <v>157</v>
      </c>
      <c r="B159" t="s">
        <v>329</v>
      </c>
      <c r="C159" t="s">
        <v>336</v>
      </c>
      <c r="D159" t="s">
        <v>337</v>
      </c>
      <c r="E159" t="s">
        <v>10</v>
      </c>
      <c r="F159">
        <v>0</v>
      </c>
      <c r="I159" t="s">
        <v>11</v>
      </c>
    </row>
    <row r="160" customHeight="1" spans="1:9">
      <c r="A160" s="17">
        <v>158</v>
      </c>
      <c r="B160" t="s">
        <v>329</v>
      </c>
      <c r="C160" t="s">
        <v>338</v>
      </c>
      <c r="D160" t="s">
        <v>339</v>
      </c>
      <c r="E160" t="s">
        <v>10</v>
      </c>
      <c r="F160">
        <v>0</v>
      </c>
      <c r="I160" t="s">
        <v>11</v>
      </c>
    </row>
    <row r="161" customHeight="1" spans="1:9">
      <c r="A161" s="17">
        <v>159</v>
      </c>
      <c r="B161" t="s">
        <v>329</v>
      </c>
      <c r="C161" t="s">
        <v>340</v>
      </c>
      <c r="D161" t="s">
        <v>341</v>
      </c>
      <c r="E161" t="s">
        <v>10</v>
      </c>
      <c r="F161">
        <v>0</v>
      </c>
      <c r="I161" t="s">
        <v>11</v>
      </c>
    </row>
    <row r="162" customHeight="1" spans="1:9">
      <c r="A162" s="17">
        <v>160</v>
      </c>
      <c r="B162" t="s">
        <v>329</v>
      </c>
      <c r="C162" t="s">
        <v>342</v>
      </c>
      <c r="D162" t="s">
        <v>343</v>
      </c>
      <c r="E162" t="s">
        <v>10</v>
      </c>
      <c r="F162">
        <v>0</v>
      </c>
      <c r="I162" t="s">
        <v>11</v>
      </c>
    </row>
    <row r="163" customHeight="1" spans="1:9">
      <c r="A163" s="17">
        <v>161</v>
      </c>
      <c r="B163" t="s">
        <v>329</v>
      </c>
      <c r="C163" t="s">
        <v>344</v>
      </c>
      <c r="D163" t="s">
        <v>345</v>
      </c>
      <c r="E163" t="s">
        <v>10</v>
      </c>
      <c r="F163">
        <v>0</v>
      </c>
      <c r="I163" t="s">
        <v>11</v>
      </c>
    </row>
    <row r="164" customHeight="1" spans="1:9">
      <c r="A164" s="17">
        <v>162</v>
      </c>
      <c r="B164" t="s">
        <v>329</v>
      </c>
      <c r="C164" t="s">
        <v>346</v>
      </c>
      <c r="D164" t="s">
        <v>347</v>
      </c>
      <c r="E164" t="s">
        <v>10</v>
      </c>
      <c r="F164">
        <v>0</v>
      </c>
      <c r="I164" t="s">
        <v>11</v>
      </c>
    </row>
    <row r="165" customHeight="1" spans="1:9">
      <c r="A165" s="17">
        <v>163</v>
      </c>
      <c r="B165" t="s">
        <v>329</v>
      </c>
      <c r="C165" t="s">
        <v>348</v>
      </c>
      <c r="D165" t="s">
        <v>349</v>
      </c>
      <c r="E165" t="s">
        <v>10</v>
      </c>
      <c r="F165">
        <v>0</v>
      </c>
      <c r="I165" t="s">
        <v>11</v>
      </c>
    </row>
    <row r="166" customHeight="1" spans="1:9">
      <c r="A166" s="17">
        <v>164</v>
      </c>
      <c r="B166" t="s">
        <v>329</v>
      </c>
      <c r="C166" t="s">
        <v>350</v>
      </c>
      <c r="D166" t="s">
        <v>351</v>
      </c>
      <c r="E166" t="s">
        <v>10</v>
      </c>
      <c r="F166">
        <v>0</v>
      </c>
      <c r="I166" t="s">
        <v>11</v>
      </c>
    </row>
    <row r="167" customHeight="1" spans="1:9">
      <c r="A167" s="17">
        <v>165</v>
      </c>
      <c r="B167" t="s">
        <v>329</v>
      </c>
      <c r="C167" t="s">
        <v>352</v>
      </c>
      <c r="D167" t="s">
        <v>353</v>
      </c>
      <c r="E167" t="s">
        <v>10</v>
      </c>
      <c r="F167">
        <v>0</v>
      </c>
      <c r="I167" t="s">
        <v>11</v>
      </c>
    </row>
    <row r="168" customHeight="1" spans="1:9">
      <c r="A168" s="17">
        <v>166</v>
      </c>
      <c r="B168" t="s">
        <v>329</v>
      </c>
      <c r="C168" t="s">
        <v>354</v>
      </c>
      <c r="D168" t="s">
        <v>355</v>
      </c>
      <c r="E168" t="s">
        <v>10</v>
      </c>
      <c r="F168">
        <v>0</v>
      </c>
      <c r="I168" t="s">
        <v>11</v>
      </c>
    </row>
    <row r="169" customHeight="1" spans="1:9">
      <c r="A169" s="17">
        <v>167</v>
      </c>
      <c r="B169" t="s">
        <v>329</v>
      </c>
      <c r="C169" t="s">
        <v>356</v>
      </c>
      <c r="D169" t="s">
        <v>357</v>
      </c>
      <c r="E169" t="s">
        <v>10</v>
      </c>
      <c r="F169">
        <v>0</v>
      </c>
      <c r="I169" t="s">
        <v>11</v>
      </c>
    </row>
    <row r="170" customHeight="1" spans="1:6">
      <c r="A170" s="17">
        <v>168</v>
      </c>
      <c r="B170" t="s">
        <v>329</v>
      </c>
      <c r="C170" t="s">
        <v>358</v>
      </c>
      <c r="D170" t="s">
        <v>359</v>
      </c>
      <c r="E170" t="s">
        <v>10</v>
      </c>
      <c r="F170">
        <v>0</v>
      </c>
    </row>
    <row r="171" customHeight="1" spans="1:10">
      <c r="A171" s="17">
        <v>169</v>
      </c>
      <c r="B171" t="s">
        <v>360</v>
      </c>
      <c r="C171" t="s">
        <v>361</v>
      </c>
      <c r="D171" t="s">
        <v>362</v>
      </c>
      <c r="E171" t="s">
        <v>10</v>
      </c>
      <c r="F171">
        <v>0</v>
      </c>
      <c r="I171" t="str">
        <f>_xlfn.DISPIMG("ID_BAA4A7A8E91E4F1CA5AC19D614CA8186",1)</f>
        <v>=DISPIMG("ID_BAA4A7A8E91E4F1CA5AC19D614CA8186",1)</v>
      </c>
      <c r="J171" t="s">
        <v>363</v>
      </c>
    </row>
    <row r="172" customHeight="1" spans="1:10">
      <c r="A172" s="18">
        <v>170</v>
      </c>
      <c r="B172" s="16" t="s">
        <v>360</v>
      </c>
      <c r="C172" s="16" t="s">
        <v>364</v>
      </c>
      <c r="D172" s="16" t="s">
        <v>365</v>
      </c>
      <c r="E172" s="16" t="s">
        <v>10</v>
      </c>
      <c r="F172" s="16">
        <v>6013</v>
      </c>
      <c r="I172" t="s">
        <v>11</v>
      </c>
      <c r="J172">
        <v>6013</v>
      </c>
    </row>
    <row r="173" customHeight="1" spans="1:10">
      <c r="A173" s="18">
        <v>171</v>
      </c>
      <c r="B173" s="16" t="s">
        <v>360</v>
      </c>
      <c r="C173" s="16" t="s">
        <v>366</v>
      </c>
      <c r="D173" s="16" t="s">
        <v>367</v>
      </c>
      <c r="E173" s="16" t="s">
        <v>10</v>
      </c>
      <c r="F173" s="16">
        <v>14335</v>
      </c>
      <c r="I173" t="s">
        <v>11</v>
      </c>
      <c r="J173">
        <v>14335</v>
      </c>
    </row>
    <row r="174" customHeight="1" spans="1:10">
      <c r="A174" s="18">
        <v>172</v>
      </c>
      <c r="B174" s="16" t="s">
        <v>360</v>
      </c>
      <c r="C174" s="16" t="s">
        <v>368</v>
      </c>
      <c r="D174" s="16" t="s">
        <v>369</v>
      </c>
      <c r="E174" s="16" t="s">
        <v>10</v>
      </c>
      <c r="F174" s="16">
        <v>506</v>
      </c>
      <c r="I174" t="s">
        <v>11</v>
      </c>
      <c r="J174">
        <v>506</v>
      </c>
    </row>
    <row r="175" customHeight="1" spans="1:10">
      <c r="A175" s="18">
        <v>173</v>
      </c>
      <c r="B175" s="16" t="s">
        <v>360</v>
      </c>
      <c r="C175" s="16" t="s">
        <v>370</v>
      </c>
      <c r="D175" s="16" t="s">
        <v>371</v>
      </c>
      <c r="E175" s="16" t="s">
        <v>10</v>
      </c>
      <c r="F175" s="16">
        <v>2520</v>
      </c>
      <c r="I175" t="s">
        <v>11</v>
      </c>
      <c r="J175">
        <v>2520</v>
      </c>
    </row>
    <row r="176" customHeight="1" spans="1:10">
      <c r="A176" s="18">
        <v>174</v>
      </c>
      <c r="B176" s="16" t="s">
        <v>360</v>
      </c>
      <c r="C176" s="16" t="s">
        <v>372</v>
      </c>
      <c r="D176" s="16" t="s">
        <v>373</v>
      </c>
      <c r="E176" s="16" t="s">
        <v>10</v>
      </c>
      <c r="F176" s="16">
        <v>2064</v>
      </c>
      <c r="I176" t="s">
        <v>11</v>
      </c>
      <c r="J176">
        <v>2064</v>
      </c>
    </row>
    <row r="177" customHeight="1" spans="1:10">
      <c r="A177" s="18">
        <v>175</v>
      </c>
      <c r="B177" s="16" t="s">
        <v>360</v>
      </c>
      <c r="C177" s="16" t="s">
        <v>374</v>
      </c>
      <c r="D177" s="16" t="s">
        <v>375</v>
      </c>
      <c r="E177" s="16" t="s">
        <v>10</v>
      </c>
      <c r="F177" s="16">
        <v>1000</v>
      </c>
      <c r="I177" t="s">
        <v>11</v>
      </c>
      <c r="J177">
        <v>1000</v>
      </c>
    </row>
    <row r="178" customHeight="1" spans="1:10">
      <c r="A178" s="18">
        <v>176</v>
      </c>
      <c r="B178" s="16" t="s">
        <v>360</v>
      </c>
      <c r="C178" s="16" t="s">
        <v>376</v>
      </c>
      <c r="D178" s="16" t="s">
        <v>377</v>
      </c>
      <c r="E178" s="16" t="s">
        <v>10</v>
      </c>
      <c r="F178" s="16">
        <v>69</v>
      </c>
      <c r="I178" t="s">
        <v>11</v>
      </c>
      <c r="J178">
        <v>69</v>
      </c>
    </row>
    <row r="179" customHeight="1" spans="1:10">
      <c r="A179" s="18">
        <v>177</v>
      </c>
      <c r="B179" s="16" t="s">
        <v>360</v>
      </c>
      <c r="C179" s="16" t="s">
        <v>378</v>
      </c>
      <c r="D179" s="16" t="s">
        <v>379</v>
      </c>
      <c r="E179" s="16" t="s">
        <v>10</v>
      </c>
      <c r="F179" s="16">
        <v>124</v>
      </c>
      <c r="I179" t="s">
        <v>11</v>
      </c>
      <c r="J179">
        <v>124</v>
      </c>
    </row>
    <row r="180" customHeight="1" spans="1:10">
      <c r="A180" s="18">
        <v>178</v>
      </c>
      <c r="B180" s="16" t="s">
        <v>360</v>
      </c>
      <c r="C180" s="16" t="s">
        <v>380</v>
      </c>
      <c r="D180" s="16" t="s">
        <v>381</v>
      </c>
      <c r="E180" s="16" t="s">
        <v>10</v>
      </c>
      <c r="F180" s="16">
        <v>198</v>
      </c>
      <c r="I180" t="s">
        <v>11</v>
      </c>
      <c r="J180">
        <v>198</v>
      </c>
    </row>
    <row r="181" customHeight="1" spans="1:10">
      <c r="A181" s="18">
        <v>179</v>
      </c>
      <c r="B181" s="16" t="s">
        <v>360</v>
      </c>
      <c r="C181" s="16" t="s">
        <v>382</v>
      </c>
      <c r="D181" s="16" t="s">
        <v>383</v>
      </c>
      <c r="E181" s="16" t="s">
        <v>10</v>
      </c>
      <c r="F181" s="16">
        <v>470</v>
      </c>
      <c r="I181" t="s">
        <v>11</v>
      </c>
      <c r="J181">
        <v>470</v>
      </c>
    </row>
    <row r="182" customHeight="1" spans="1:9">
      <c r="A182" s="17">
        <v>180</v>
      </c>
      <c r="B182" t="s">
        <v>360</v>
      </c>
      <c r="C182" t="s">
        <v>384</v>
      </c>
      <c r="D182" t="s">
        <v>385</v>
      </c>
      <c r="E182" t="s">
        <v>10</v>
      </c>
      <c r="F182">
        <v>0</v>
      </c>
      <c r="I182" t="s">
        <v>11</v>
      </c>
    </row>
    <row r="183" customHeight="1" spans="1:9">
      <c r="A183" s="17">
        <v>181</v>
      </c>
      <c r="B183" t="s">
        <v>360</v>
      </c>
      <c r="C183" t="s">
        <v>386</v>
      </c>
      <c r="D183" t="s">
        <v>387</v>
      </c>
      <c r="E183" t="s">
        <v>10</v>
      </c>
      <c r="F183">
        <v>0</v>
      </c>
      <c r="I183" t="s">
        <v>11</v>
      </c>
    </row>
    <row r="184" customHeight="1" spans="1:9">
      <c r="A184" s="17">
        <v>182</v>
      </c>
      <c r="B184" t="s">
        <v>360</v>
      </c>
      <c r="C184" t="s">
        <v>388</v>
      </c>
      <c r="D184" t="s">
        <v>389</v>
      </c>
      <c r="E184" t="s">
        <v>10</v>
      </c>
      <c r="F184">
        <v>0</v>
      </c>
      <c r="I184" t="s">
        <v>11</v>
      </c>
    </row>
    <row r="185" customHeight="1" spans="1:9">
      <c r="A185" s="17">
        <v>183</v>
      </c>
      <c r="B185" t="s">
        <v>360</v>
      </c>
      <c r="C185" t="s">
        <v>390</v>
      </c>
      <c r="D185" t="s">
        <v>391</v>
      </c>
      <c r="E185" t="s">
        <v>10</v>
      </c>
      <c r="F185">
        <v>0</v>
      </c>
      <c r="I185" t="s">
        <v>11</v>
      </c>
    </row>
    <row r="186" customHeight="1" spans="1:7">
      <c r="A186" s="17">
        <v>184</v>
      </c>
      <c r="B186" t="s">
        <v>392</v>
      </c>
      <c r="C186" t="s">
        <v>393</v>
      </c>
      <c r="D186" t="s">
        <v>394</v>
      </c>
      <c r="E186" t="s">
        <v>10</v>
      </c>
      <c r="F186">
        <v>0</v>
      </c>
      <c r="G186">
        <v>0</v>
      </c>
    </row>
    <row r="187" customHeight="1" spans="1:9">
      <c r="A187" s="17">
        <v>185</v>
      </c>
      <c r="B187" t="s">
        <v>392</v>
      </c>
      <c r="C187" t="s">
        <v>395</v>
      </c>
      <c r="D187" t="s">
        <v>396</v>
      </c>
      <c r="E187" t="s">
        <v>10</v>
      </c>
      <c r="F187">
        <v>3595</v>
      </c>
      <c r="G187">
        <v>744</v>
      </c>
      <c r="H187">
        <v>3595</v>
      </c>
      <c r="I187" t="str">
        <f>_xlfn.DISPIMG("ID_27106F1FAEB54B81B81B1B48A8B14720",1)</f>
        <v>=DISPIMG("ID_27106F1FAEB54B81B81B1B48A8B14720",1)</v>
      </c>
    </row>
    <row r="188" customHeight="1" spans="1:8">
      <c r="A188" s="17">
        <v>186</v>
      </c>
      <c r="B188" t="s">
        <v>392</v>
      </c>
      <c r="C188" t="s">
        <v>397</v>
      </c>
      <c r="D188" t="s">
        <v>398</v>
      </c>
      <c r="E188" t="s">
        <v>10</v>
      </c>
      <c r="F188">
        <v>1672</v>
      </c>
      <c r="G188">
        <v>951</v>
      </c>
      <c r="H188">
        <v>1672</v>
      </c>
    </row>
    <row r="189" customHeight="1" spans="1:7">
      <c r="A189" s="17">
        <v>187</v>
      </c>
      <c r="B189" t="s">
        <v>392</v>
      </c>
      <c r="C189" t="s">
        <v>399</v>
      </c>
      <c r="D189" t="s">
        <v>400</v>
      </c>
      <c r="E189" t="s">
        <v>10</v>
      </c>
      <c r="F189">
        <v>0</v>
      </c>
      <c r="G189">
        <v>0</v>
      </c>
    </row>
    <row r="190" customHeight="1" spans="1:7">
      <c r="A190" s="17">
        <v>188</v>
      </c>
      <c r="B190" t="s">
        <v>392</v>
      </c>
      <c r="C190" t="s">
        <v>401</v>
      </c>
      <c r="D190" t="s">
        <v>402</v>
      </c>
      <c r="E190" t="s">
        <v>10</v>
      </c>
      <c r="F190">
        <v>0</v>
      </c>
      <c r="G190">
        <v>0</v>
      </c>
    </row>
    <row r="191" customHeight="1" spans="1:7">
      <c r="A191" s="17">
        <v>189</v>
      </c>
      <c r="B191" t="s">
        <v>392</v>
      </c>
      <c r="C191" t="s">
        <v>403</v>
      </c>
      <c r="D191" t="s">
        <v>404</v>
      </c>
      <c r="E191" t="s">
        <v>10</v>
      </c>
      <c r="F191">
        <v>0</v>
      </c>
      <c r="G191">
        <v>0</v>
      </c>
    </row>
    <row r="192" customHeight="1" spans="1:7">
      <c r="A192" s="17">
        <v>190</v>
      </c>
      <c r="B192" t="s">
        <v>392</v>
      </c>
      <c r="C192" t="s">
        <v>405</v>
      </c>
      <c r="D192" t="s">
        <v>406</v>
      </c>
      <c r="E192" t="s">
        <v>10</v>
      </c>
      <c r="F192">
        <v>0</v>
      </c>
      <c r="G192">
        <v>0</v>
      </c>
    </row>
    <row r="193" customHeight="1" spans="1:7">
      <c r="A193" s="17">
        <v>191</v>
      </c>
      <c r="B193" t="s">
        <v>392</v>
      </c>
      <c r="C193" t="s">
        <v>407</v>
      </c>
      <c r="D193" t="s">
        <v>408</v>
      </c>
      <c r="E193" t="s">
        <v>10</v>
      </c>
      <c r="F193">
        <v>0</v>
      </c>
      <c r="G193">
        <v>0</v>
      </c>
    </row>
    <row r="194" customHeight="1" spans="1:9">
      <c r="A194" s="17">
        <v>192</v>
      </c>
      <c r="B194" t="s">
        <v>409</v>
      </c>
      <c r="C194" t="s">
        <v>410</v>
      </c>
      <c r="D194" t="s">
        <v>411</v>
      </c>
      <c r="E194" t="s">
        <v>10</v>
      </c>
      <c r="F194">
        <v>0</v>
      </c>
      <c r="G194">
        <v>0</v>
      </c>
      <c r="H194">
        <v>0</v>
      </c>
      <c r="I194" t="str">
        <f>_xlfn.DISPIMG("ID_8F9523D16010449289B99355E270BD97",1)</f>
        <v>=DISPIMG("ID_8F9523D16010449289B99355E270BD97",1)</v>
      </c>
    </row>
    <row r="195" customHeight="1" spans="1:8">
      <c r="A195" s="18">
        <v>193</v>
      </c>
      <c r="B195" s="16" t="s">
        <v>409</v>
      </c>
      <c r="C195" s="16" t="s">
        <v>412</v>
      </c>
      <c r="D195" s="16" t="s">
        <v>413</v>
      </c>
      <c r="E195" s="16" t="s">
        <v>10</v>
      </c>
      <c r="F195" s="16">
        <v>80</v>
      </c>
      <c r="G195">
        <v>0</v>
      </c>
      <c r="H195">
        <v>80</v>
      </c>
    </row>
    <row r="196" customHeight="1" spans="1:8">
      <c r="A196" s="18">
        <v>194</v>
      </c>
      <c r="B196" s="16" t="s">
        <v>409</v>
      </c>
      <c r="C196" s="16" t="s">
        <v>414</v>
      </c>
      <c r="D196" s="16" t="s">
        <v>415</v>
      </c>
      <c r="E196" s="16" t="s">
        <v>10</v>
      </c>
      <c r="F196" s="16">
        <v>1075</v>
      </c>
      <c r="G196">
        <v>0</v>
      </c>
      <c r="H196">
        <v>1075</v>
      </c>
    </row>
    <row r="197" customHeight="1" spans="1:8">
      <c r="A197" s="18">
        <v>195</v>
      </c>
      <c r="B197" s="16" t="s">
        <v>409</v>
      </c>
      <c r="C197" s="16" t="s">
        <v>416</v>
      </c>
      <c r="D197" s="16" t="s">
        <v>417</v>
      </c>
      <c r="E197" s="16" t="s">
        <v>10</v>
      </c>
      <c r="F197" s="16">
        <v>142</v>
      </c>
      <c r="G197">
        <v>0</v>
      </c>
      <c r="H197">
        <v>142</v>
      </c>
    </row>
    <row r="198" customHeight="1" spans="1:8">
      <c r="A198" s="18">
        <v>196</v>
      </c>
      <c r="B198" s="16" t="s">
        <v>409</v>
      </c>
      <c r="C198" s="16" t="s">
        <v>418</v>
      </c>
      <c r="D198" s="16" t="s">
        <v>419</v>
      </c>
      <c r="E198" s="16" t="s">
        <v>10</v>
      </c>
      <c r="F198" s="16">
        <v>2612</v>
      </c>
      <c r="G198">
        <v>0</v>
      </c>
      <c r="H198">
        <v>2612</v>
      </c>
    </row>
    <row r="199" customHeight="1" spans="1:8">
      <c r="A199" s="18">
        <v>197</v>
      </c>
      <c r="B199" s="16" t="s">
        <v>409</v>
      </c>
      <c r="C199" s="16" t="s">
        <v>420</v>
      </c>
      <c r="D199" s="16" t="s">
        <v>421</v>
      </c>
      <c r="E199" s="16" t="s">
        <v>10</v>
      </c>
      <c r="F199" s="16">
        <v>464</v>
      </c>
      <c r="G199">
        <v>0</v>
      </c>
      <c r="H199">
        <v>464</v>
      </c>
    </row>
    <row r="200" customHeight="1" spans="1:8">
      <c r="A200" s="18">
        <v>198</v>
      </c>
      <c r="B200" s="16" t="s">
        <v>409</v>
      </c>
      <c r="C200" s="16" t="s">
        <v>422</v>
      </c>
      <c r="D200" s="16" t="s">
        <v>423</v>
      </c>
      <c r="E200" s="16" t="s">
        <v>10</v>
      </c>
      <c r="F200" s="16">
        <v>2517</v>
      </c>
      <c r="G200">
        <v>0</v>
      </c>
      <c r="H200">
        <v>2517</v>
      </c>
    </row>
    <row r="201" customHeight="1" spans="1:8">
      <c r="A201" s="18">
        <v>199</v>
      </c>
      <c r="B201" s="16" t="s">
        <v>409</v>
      </c>
      <c r="C201" s="16" t="s">
        <v>424</v>
      </c>
      <c r="D201" s="16" t="s">
        <v>425</v>
      </c>
      <c r="E201" s="16" t="s">
        <v>10</v>
      </c>
      <c r="F201" s="16">
        <v>4752</v>
      </c>
      <c r="G201">
        <v>0</v>
      </c>
      <c r="H201">
        <v>4752</v>
      </c>
    </row>
    <row r="202" customHeight="1" spans="1:8">
      <c r="A202" s="18">
        <v>200</v>
      </c>
      <c r="B202" s="16" t="s">
        <v>409</v>
      </c>
      <c r="C202" s="16" t="s">
        <v>426</v>
      </c>
      <c r="D202" s="16" t="s">
        <v>427</v>
      </c>
      <c r="E202" s="16" t="s">
        <v>10</v>
      </c>
      <c r="F202" s="16">
        <v>4300</v>
      </c>
      <c r="G202">
        <v>0</v>
      </c>
      <c r="H202">
        <v>4300</v>
      </c>
    </row>
    <row r="203" customHeight="1" spans="1:8">
      <c r="A203" s="18">
        <v>201</v>
      </c>
      <c r="B203" s="16" t="s">
        <v>409</v>
      </c>
      <c r="C203" s="16" t="s">
        <v>428</v>
      </c>
      <c r="D203" s="16" t="s">
        <v>429</v>
      </c>
      <c r="E203" s="16" t="s">
        <v>10</v>
      </c>
      <c r="F203" s="16">
        <v>4175</v>
      </c>
      <c r="G203">
        <v>0</v>
      </c>
      <c r="H203">
        <v>4175</v>
      </c>
    </row>
    <row r="204" customHeight="1" spans="1:8">
      <c r="A204" s="18">
        <v>202</v>
      </c>
      <c r="B204" s="16" t="s">
        <v>409</v>
      </c>
      <c r="C204" s="16" t="s">
        <v>430</v>
      </c>
      <c r="D204" s="16" t="s">
        <v>431</v>
      </c>
      <c r="E204" s="16" t="s">
        <v>10</v>
      </c>
      <c r="F204" s="16">
        <v>5510</v>
      </c>
      <c r="G204">
        <v>0</v>
      </c>
      <c r="H204">
        <v>5510</v>
      </c>
    </row>
    <row r="205" customHeight="1" spans="1:8">
      <c r="A205" s="18">
        <v>203</v>
      </c>
      <c r="B205" s="16" t="s">
        <v>409</v>
      </c>
      <c r="C205" s="16" t="s">
        <v>432</v>
      </c>
      <c r="D205" s="16" t="s">
        <v>433</v>
      </c>
      <c r="E205" s="16" t="s">
        <v>10</v>
      </c>
      <c r="F205" s="16">
        <v>7865</v>
      </c>
      <c r="G205">
        <v>0</v>
      </c>
      <c r="H205">
        <v>7865</v>
      </c>
    </row>
    <row r="206" customHeight="1" spans="1:8">
      <c r="A206" s="18">
        <v>204</v>
      </c>
      <c r="B206" s="16" t="s">
        <v>409</v>
      </c>
      <c r="C206" s="16" t="s">
        <v>434</v>
      </c>
      <c r="D206" s="16" t="s">
        <v>435</v>
      </c>
      <c r="E206" s="16" t="s">
        <v>10</v>
      </c>
      <c r="F206" s="16">
        <v>256</v>
      </c>
      <c r="G206">
        <v>0</v>
      </c>
      <c r="H206">
        <v>256</v>
      </c>
    </row>
    <row r="207" customHeight="1" spans="1:8">
      <c r="A207" s="18">
        <v>205</v>
      </c>
      <c r="B207" s="16" t="s">
        <v>409</v>
      </c>
      <c r="C207" s="16" t="s">
        <v>436</v>
      </c>
      <c r="D207" s="16" t="s">
        <v>437</v>
      </c>
      <c r="E207" s="16" t="s">
        <v>10</v>
      </c>
      <c r="F207" s="16">
        <v>1037</v>
      </c>
      <c r="G207">
        <v>0</v>
      </c>
      <c r="H207">
        <v>1037</v>
      </c>
    </row>
    <row r="208" customHeight="1" spans="1:8">
      <c r="A208" s="18">
        <v>206</v>
      </c>
      <c r="B208" s="16" t="s">
        <v>409</v>
      </c>
      <c r="C208" s="16" t="s">
        <v>438</v>
      </c>
      <c r="D208" s="16" t="s">
        <v>439</v>
      </c>
      <c r="E208" s="16" t="s">
        <v>10</v>
      </c>
      <c r="F208" s="16">
        <v>2233</v>
      </c>
      <c r="G208">
        <v>0</v>
      </c>
      <c r="H208">
        <v>2233</v>
      </c>
    </row>
    <row r="209" customHeight="1" spans="1:8">
      <c r="A209" s="18">
        <v>207</v>
      </c>
      <c r="B209" s="16" t="s">
        <v>409</v>
      </c>
      <c r="C209" s="16" t="s">
        <v>440</v>
      </c>
      <c r="D209" s="16" t="s">
        <v>441</v>
      </c>
      <c r="E209" s="16" t="s">
        <v>10</v>
      </c>
      <c r="F209" s="16">
        <v>1050</v>
      </c>
      <c r="G209">
        <v>0</v>
      </c>
      <c r="H209">
        <v>1050</v>
      </c>
    </row>
    <row r="210" customHeight="1" spans="1:9">
      <c r="A210" s="17">
        <v>208</v>
      </c>
      <c r="B210" t="s">
        <v>442</v>
      </c>
      <c r="C210" t="s">
        <v>443</v>
      </c>
      <c r="D210" t="s">
        <v>444</v>
      </c>
      <c r="E210" t="s">
        <v>10</v>
      </c>
      <c r="F210">
        <v>0</v>
      </c>
      <c r="G210">
        <v>0</v>
      </c>
      <c r="I210" t="str">
        <f>_xlfn.DISPIMG("ID_5863842DFA9F4448AD8B0F02D5A4B039",1)</f>
        <v>=DISPIMG("ID_5863842DFA9F4448AD8B0F02D5A4B039",1)</v>
      </c>
    </row>
    <row r="211" customHeight="1" spans="1:8">
      <c r="A211" s="17">
        <v>209</v>
      </c>
      <c r="B211" t="s">
        <v>442</v>
      </c>
      <c r="C211" t="s">
        <v>445</v>
      </c>
      <c r="D211" t="s">
        <v>446</v>
      </c>
      <c r="E211" t="s">
        <v>10</v>
      </c>
      <c r="F211">
        <v>3275</v>
      </c>
      <c r="G211">
        <v>3275</v>
      </c>
      <c r="H211">
        <v>2538</v>
      </c>
    </row>
    <row r="212" customHeight="1" spans="1:8">
      <c r="A212" s="18">
        <v>210</v>
      </c>
      <c r="B212" s="16" t="s">
        <v>442</v>
      </c>
      <c r="C212" s="16" t="s">
        <v>447</v>
      </c>
      <c r="D212" s="16" t="s">
        <v>448</v>
      </c>
      <c r="E212" s="16" t="s">
        <v>10</v>
      </c>
      <c r="F212" s="16">
        <v>4589</v>
      </c>
      <c r="G212">
        <v>34697</v>
      </c>
      <c r="H212">
        <v>4589</v>
      </c>
    </row>
    <row r="213" customHeight="1" spans="1:8">
      <c r="A213" s="18">
        <v>211</v>
      </c>
      <c r="B213" s="16" t="s">
        <v>442</v>
      </c>
      <c r="C213" s="16" t="s">
        <v>449</v>
      </c>
      <c r="D213" s="16" t="s">
        <v>450</v>
      </c>
      <c r="E213" s="16" t="s">
        <v>10</v>
      </c>
      <c r="F213" s="16">
        <v>1083</v>
      </c>
      <c r="G213">
        <v>10101</v>
      </c>
      <c r="H213">
        <v>1083</v>
      </c>
    </row>
    <row r="214" customHeight="1" spans="1:8">
      <c r="A214" s="18">
        <v>212</v>
      </c>
      <c r="B214" s="16" t="s">
        <v>442</v>
      </c>
      <c r="C214" s="16" t="s">
        <v>451</v>
      </c>
      <c r="D214" s="16" t="s">
        <v>452</v>
      </c>
      <c r="E214" s="16" t="s">
        <v>10</v>
      </c>
      <c r="F214" s="16">
        <v>1007</v>
      </c>
      <c r="G214">
        <v>0</v>
      </c>
      <c r="H214">
        <v>1007</v>
      </c>
    </row>
    <row r="215" customHeight="1" spans="1:8">
      <c r="A215" s="18">
        <v>213</v>
      </c>
      <c r="B215" s="16" t="s">
        <v>442</v>
      </c>
      <c r="C215" s="16" t="s">
        <v>453</v>
      </c>
      <c r="D215" s="16" t="s">
        <v>454</v>
      </c>
      <c r="E215" s="16" t="s">
        <v>10</v>
      </c>
      <c r="F215" s="16">
        <v>6389</v>
      </c>
      <c r="G215">
        <v>109781</v>
      </c>
      <c r="H215">
        <v>6389</v>
      </c>
    </row>
    <row r="216" customHeight="1" spans="1:8">
      <c r="A216" s="18">
        <v>214</v>
      </c>
      <c r="B216" s="16" t="s">
        <v>442</v>
      </c>
      <c r="C216" s="16" t="s">
        <v>455</v>
      </c>
      <c r="D216" s="16" t="s">
        <v>456</v>
      </c>
      <c r="E216" s="16" t="s">
        <v>10</v>
      </c>
      <c r="F216" s="16">
        <v>9518</v>
      </c>
      <c r="G216">
        <v>79586</v>
      </c>
      <c r="H216">
        <v>9518</v>
      </c>
    </row>
    <row r="217" customHeight="1" spans="1:8">
      <c r="A217" s="18">
        <v>215</v>
      </c>
      <c r="B217" s="16" t="s">
        <v>442</v>
      </c>
      <c r="C217" s="16" t="s">
        <v>457</v>
      </c>
      <c r="D217" s="16" t="s">
        <v>458</v>
      </c>
      <c r="E217" s="16" t="s">
        <v>10</v>
      </c>
      <c r="F217" s="16">
        <v>2114</v>
      </c>
      <c r="G217">
        <v>15927</v>
      </c>
      <c r="H217">
        <v>2114</v>
      </c>
    </row>
    <row r="218" customHeight="1" spans="1:8">
      <c r="A218" s="18">
        <v>216</v>
      </c>
      <c r="B218" s="16" t="s">
        <v>442</v>
      </c>
      <c r="C218" s="16" t="s">
        <v>459</v>
      </c>
      <c r="D218" s="16" t="s">
        <v>460</v>
      </c>
      <c r="E218" s="16" t="s">
        <v>10</v>
      </c>
      <c r="F218" s="16">
        <v>2141</v>
      </c>
      <c r="G218">
        <v>8612</v>
      </c>
      <c r="H218">
        <v>2141</v>
      </c>
    </row>
    <row r="219" customHeight="1" spans="1:8">
      <c r="A219" s="18">
        <v>217</v>
      </c>
      <c r="B219" s="16" t="s">
        <v>442</v>
      </c>
      <c r="C219" s="16" t="s">
        <v>461</v>
      </c>
      <c r="D219" s="16" t="s">
        <v>462</v>
      </c>
      <c r="E219" s="16" t="s">
        <v>10</v>
      </c>
      <c r="F219" s="16">
        <v>8063</v>
      </c>
      <c r="G219">
        <v>31351</v>
      </c>
      <c r="H219">
        <v>8063</v>
      </c>
    </row>
    <row r="220" customHeight="1" spans="1:8">
      <c r="A220" s="18">
        <v>218</v>
      </c>
      <c r="B220" s="16" t="s">
        <v>442</v>
      </c>
      <c r="C220" s="16" t="s">
        <v>463</v>
      </c>
      <c r="D220" s="16" t="s">
        <v>464</v>
      </c>
      <c r="E220" s="16" t="s">
        <v>10</v>
      </c>
      <c r="F220" s="16">
        <v>11985</v>
      </c>
      <c r="G220">
        <v>58653</v>
      </c>
      <c r="H220">
        <v>11985</v>
      </c>
    </row>
    <row r="221" customHeight="1" spans="1:9">
      <c r="A221" s="17">
        <v>219</v>
      </c>
      <c r="B221" t="s">
        <v>465</v>
      </c>
      <c r="C221" t="s">
        <v>466</v>
      </c>
      <c r="D221" t="s">
        <v>467</v>
      </c>
      <c r="E221" t="s">
        <v>10</v>
      </c>
      <c r="F221">
        <v>0</v>
      </c>
      <c r="G221">
        <v>0</v>
      </c>
      <c r="I221" t="str">
        <f>_xlfn.DISPIMG("ID_B79DC4F9B53C4022813EF2B20DFCC689",1)</f>
        <v>=DISPIMG("ID_B79DC4F9B53C4022813EF2B20DFCC689",1)</v>
      </c>
    </row>
    <row r="222" customHeight="1" spans="1:8">
      <c r="A222" s="18">
        <v>220</v>
      </c>
      <c r="B222" s="16" t="s">
        <v>465</v>
      </c>
      <c r="C222" s="16" t="s">
        <v>468</v>
      </c>
      <c r="D222" s="16" t="s">
        <v>469</v>
      </c>
      <c r="E222" s="16" t="s">
        <v>10</v>
      </c>
      <c r="F222" s="16">
        <v>6471</v>
      </c>
      <c r="G222">
        <v>10</v>
      </c>
      <c r="H222">
        <v>6471</v>
      </c>
    </row>
    <row r="223" customHeight="1" spans="1:8">
      <c r="A223" s="18">
        <v>221</v>
      </c>
      <c r="B223" s="16" t="s">
        <v>465</v>
      </c>
      <c r="C223" s="16" t="s">
        <v>470</v>
      </c>
      <c r="D223" s="16" t="s">
        <v>471</v>
      </c>
      <c r="E223" s="16" t="s">
        <v>10</v>
      </c>
      <c r="F223" s="16">
        <v>2411</v>
      </c>
      <c r="G223">
        <v>0</v>
      </c>
      <c r="H223">
        <v>2411</v>
      </c>
    </row>
    <row r="224" customHeight="1" spans="1:8">
      <c r="A224" s="18">
        <v>222</v>
      </c>
      <c r="B224" s="16" t="s">
        <v>465</v>
      </c>
      <c r="C224" s="16" t="s">
        <v>472</v>
      </c>
      <c r="D224" s="16" t="s">
        <v>473</v>
      </c>
      <c r="E224" s="16" t="s">
        <v>10</v>
      </c>
      <c r="F224" s="16">
        <v>799</v>
      </c>
      <c r="G224">
        <v>1</v>
      </c>
      <c r="H224">
        <v>799</v>
      </c>
    </row>
    <row r="225" customHeight="1" spans="1:7">
      <c r="A225" s="17">
        <v>223</v>
      </c>
      <c r="B225" t="s">
        <v>465</v>
      </c>
      <c r="C225" t="s">
        <v>474</v>
      </c>
      <c r="D225" t="s">
        <v>475</v>
      </c>
      <c r="E225" t="s">
        <v>10</v>
      </c>
      <c r="F225">
        <v>0</v>
      </c>
      <c r="G225">
        <v>0</v>
      </c>
    </row>
    <row r="226" customHeight="1" spans="1:7">
      <c r="A226" s="17">
        <v>224</v>
      </c>
      <c r="B226" t="s">
        <v>465</v>
      </c>
      <c r="C226" t="s">
        <v>476</v>
      </c>
      <c r="D226" t="s">
        <v>477</v>
      </c>
      <c r="E226" t="s">
        <v>10</v>
      </c>
      <c r="F226">
        <v>0</v>
      </c>
      <c r="G226">
        <v>0</v>
      </c>
    </row>
    <row r="227" customHeight="1" spans="1:6">
      <c r="A227" s="17">
        <v>225</v>
      </c>
      <c r="B227" t="s">
        <v>465</v>
      </c>
      <c r="C227" t="s">
        <v>478</v>
      </c>
      <c r="D227" t="s">
        <v>479</v>
      </c>
      <c r="E227" t="s">
        <v>10</v>
      </c>
      <c r="F227">
        <v>0</v>
      </c>
    </row>
    <row r="228" customHeight="1" spans="1:6">
      <c r="A228" s="17">
        <v>226</v>
      </c>
      <c r="B228" t="s">
        <v>465</v>
      </c>
      <c r="C228" t="s">
        <v>480</v>
      </c>
      <c r="D228" t="s">
        <v>481</v>
      </c>
      <c r="E228" t="s">
        <v>10</v>
      </c>
      <c r="F228">
        <v>0</v>
      </c>
    </row>
    <row r="229" customHeight="1" spans="1:6">
      <c r="A229" s="17">
        <v>227</v>
      </c>
      <c r="B229" t="s">
        <v>465</v>
      </c>
      <c r="C229" t="s">
        <v>482</v>
      </c>
      <c r="D229" t="s">
        <v>483</v>
      </c>
      <c r="E229" t="s">
        <v>10</v>
      </c>
      <c r="F229">
        <v>0</v>
      </c>
    </row>
    <row r="230" customHeight="1" spans="1:6">
      <c r="A230" s="17">
        <v>228</v>
      </c>
      <c r="B230" t="s">
        <v>465</v>
      </c>
      <c r="C230" t="s">
        <v>484</v>
      </c>
      <c r="D230" t="s">
        <v>485</v>
      </c>
      <c r="E230" t="s">
        <v>10</v>
      </c>
      <c r="F230">
        <v>0</v>
      </c>
    </row>
    <row r="231" customHeight="1" spans="1:6">
      <c r="A231" s="17">
        <v>229</v>
      </c>
      <c r="B231" t="s">
        <v>465</v>
      </c>
      <c r="C231" t="s">
        <v>486</v>
      </c>
      <c r="D231" t="s">
        <v>487</v>
      </c>
      <c r="E231" t="s">
        <v>10</v>
      </c>
      <c r="F231">
        <v>0</v>
      </c>
    </row>
    <row r="232" customHeight="1" spans="1:6">
      <c r="A232" s="17">
        <v>230</v>
      </c>
      <c r="B232" t="s">
        <v>465</v>
      </c>
      <c r="C232" t="s">
        <v>488</v>
      </c>
      <c r="D232" t="s">
        <v>489</v>
      </c>
      <c r="E232" t="s">
        <v>10</v>
      </c>
      <c r="F232">
        <v>0</v>
      </c>
    </row>
    <row r="233" customHeight="1" spans="1:6">
      <c r="A233" s="17">
        <v>231</v>
      </c>
      <c r="B233" t="s">
        <v>465</v>
      </c>
      <c r="C233" t="s">
        <v>490</v>
      </c>
      <c r="D233" t="s">
        <v>491</v>
      </c>
      <c r="E233" t="s">
        <v>10</v>
      </c>
      <c r="F233">
        <v>0</v>
      </c>
    </row>
    <row r="234" customHeight="1" spans="1:9">
      <c r="A234" s="17">
        <v>232</v>
      </c>
      <c r="B234" t="s">
        <v>492</v>
      </c>
      <c r="C234" t="s">
        <v>493</v>
      </c>
      <c r="D234" t="s">
        <v>494</v>
      </c>
      <c r="E234" t="s">
        <v>10</v>
      </c>
      <c r="F234">
        <v>0</v>
      </c>
      <c r="I234" t="str">
        <f>_xlfn.DISPIMG("ID_9E32ED0DED5F410A981AFCCD6D709C2F",1)</f>
        <v>=DISPIMG("ID_9E32ED0DED5F410A981AFCCD6D709C2F",1)</v>
      </c>
    </row>
    <row r="235" customHeight="1" spans="1:8">
      <c r="A235" s="17">
        <v>233</v>
      </c>
      <c r="B235" t="s">
        <v>492</v>
      </c>
      <c r="C235" t="s">
        <v>495</v>
      </c>
      <c r="D235" t="s">
        <v>496</v>
      </c>
      <c r="E235" t="s">
        <v>10</v>
      </c>
      <c r="F235">
        <v>1224</v>
      </c>
      <c r="G235">
        <v>0</v>
      </c>
      <c r="H235">
        <v>1224</v>
      </c>
    </row>
    <row r="236" customHeight="1" spans="1:8">
      <c r="A236" s="17">
        <v>234</v>
      </c>
      <c r="B236" t="s">
        <v>492</v>
      </c>
      <c r="C236" t="s">
        <v>497</v>
      </c>
      <c r="D236" t="s">
        <v>498</v>
      </c>
      <c r="E236" t="s">
        <v>10</v>
      </c>
      <c r="F236">
        <v>1642</v>
      </c>
      <c r="G236">
        <v>0</v>
      </c>
      <c r="H236">
        <v>1642</v>
      </c>
    </row>
    <row r="237" customHeight="1" spans="1:8">
      <c r="A237" s="17">
        <v>235</v>
      </c>
      <c r="B237" t="s">
        <v>492</v>
      </c>
      <c r="C237" t="s">
        <v>499</v>
      </c>
      <c r="D237" t="s">
        <v>500</v>
      </c>
      <c r="E237" t="s">
        <v>10</v>
      </c>
      <c r="F237">
        <v>3225</v>
      </c>
      <c r="G237">
        <v>0</v>
      </c>
      <c r="H237">
        <v>3225</v>
      </c>
    </row>
    <row r="238" customHeight="1" spans="1:8">
      <c r="A238" s="17">
        <v>236</v>
      </c>
      <c r="B238" t="s">
        <v>492</v>
      </c>
      <c r="C238" t="s">
        <v>501</v>
      </c>
      <c r="D238" t="s">
        <v>502</v>
      </c>
      <c r="E238" t="s">
        <v>10</v>
      </c>
      <c r="F238">
        <v>3454</v>
      </c>
      <c r="G238">
        <v>0</v>
      </c>
      <c r="H238">
        <v>3454</v>
      </c>
    </row>
    <row r="239" customHeight="1" spans="1:8">
      <c r="A239" s="17">
        <v>237</v>
      </c>
      <c r="B239" t="s">
        <v>492</v>
      </c>
      <c r="C239" t="s">
        <v>503</v>
      </c>
      <c r="D239" t="s">
        <v>504</v>
      </c>
      <c r="E239" t="s">
        <v>10</v>
      </c>
      <c r="F239">
        <v>2530</v>
      </c>
      <c r="G239">
        <v>0</v>
      </c>
      <c r="H239">
        <v>2530</v>
      </c>
    </row>
    <row r="240" customHeight="1" spans="1:8">
      <c r="A240" s="17">
        <v>238</v>
      </c>
      <c r="B240" t="s">
        <v>492</v>
      </c>
      <c r="C240" t="s">
        <v>505</v>
      </c>
      <c r="D240" t="s">
        <v>506</v>
      </c>
      <c r="E240" t="s">
        <v>10</v>
      </c>
      <c r="F240">
        <v>2614</v>
      </c>
      <c r="G240">
        <v>0</v>
      </c>
      <c r="H240">
        <v>2614</v>
      </c>
    </row>
    <row r="241" customHeight="1" spans="1:9">
      <c r="A241" s="17">
        <v>239</v>
      </c>
      <c r="B241" t="s">
        <v>507</v>
      </c>
      <c r="C241" t="s">
        <v>508</v>
      </c>
      <c r="D241" t="s">
        <v>509</v>
      </c>
      <c r="E241" t="s">
        <v>10</v>
      </c>
      <c r="F241">
        <v>0</v>
      </c>
      <c r="G241">
        <v>0</v>
      </c>
      <c r="I241" t="str">
        <f>_xlfn.DISPIMG("ID_B3DBF1248401438D83D3717593F8363E",1)</f>
        <v>=DISPIMG("ID_B3DBF1248401438D83D3717593F8363E",1)</v>
      </c>
    </row>
    <row r="242" customHeight="1" spans="1:8">
      <c r="A242" s="17">
        <v>240</v>
      </c>
      <c r="B242" t="s">
        <v>507</v>
      </c>
      <c r="C242" t="s">
        <v>510</v>
      </c>
      <c r="D242" t="s">
        <v>511</v>
      </c>
      <c r="E242" t="s">
        <v>10</v>
      </c>
      <c r="F242">
        <v>2437</v>
      </c>
      <c r="G242">
        <v>0</v>
      </c>
      <c r="H242">
        <v>2437</v>
      </c>
    </row>
    <row r="243" customHeight="1" spans="1:8">
      <c r="A243" s="17">
        <v>241</v>
      </c>
      <c r="B243" t="s">
        <v>507</v>
      </c>
      <c r="C243" t="s">
        <v>512</v>
      </c>
      <c r="D243" t="s">
        <v>513</v>
      </c>
      <c r="E243" t="s">
        <v>10</v>
      </c>
      <c r="F243">
        <v>0</v>
      </c>
      <c r="G243">
        <v>0</v>
      </c>
      <c r="H243">
        <v>0</v>
      </c>
    </row>
    <row r="244" customHeight="1" spans="1:8">
      <c r="A244" s="17">
        <v>242</v>
      </c>
      <c r="B244" t="s">
        <v>507</v>
      </c>
      <c r="C244" t="s">
        <v>514</v>
      </c>
      <c r="D244" t="s">
        <v>515</v>
      </c>
      <c r="E244" t="s">
        <v>10</v>
      </c>
      <c r="F244">
        <v>1396</v>
      </c>
      <c r="G244">
        <v>0</v>
      </c>
      <c r="H244">
        <v>1396</v>
      </c>
    </row>
    <row r="245" customHeight="1" spans="1:8">
      <c r="A245" s="17">
        <v>243</v>
      </c>
      <c r="B245" t="s">
        <v>507</v>
      </c>
      <c r="C245" t="s">
        <v>516</v>
      </c>
      <c r="D245" t="s">
        <v>517</v>
      </c>
      <c r="E245" t="s">
        <v>10</v>
      </c>
      <c r="F245">
        <v>1192</v>
      </c>
      <c r="G245">
        <v>0</v>
      </c>
      <c r="H245">
        <v>1192</v>
      </c>
    </row>
    <row r="246" customHeight="1" spans="1:8">
      <c r="A246" s="17">
        <v>244</v>
      </c>
      <c r="B246" t="s">
        <v>507</v>
      </c>
      <c r="C246" t="s">
        <v>518</v>
      </c>
      <c r="D246" t="s">
        <v>519</v>
      </c>
      <c r="E246" t="s">
        <v>10</v>
      </c>
      <c r="F246">
        <v>4457</v>
      </c>
      <c r="G246">
        <v>0</v>
      </c>
      <c r="H246">
        <v>4457</v>
      </c>
    </row>
    <row r="247" customHeight="1" spans="1:8">
      <c r="A247" s="17">
        <v>245</v>
      </c>
      <c r="B247" t="s">
        <v>507</v>
      </c>
      <c r="C247" t="s">
        <v>520</v>
      </c>
      <c r="D247" t="s">
        <v>521</v>
      </c>
      <c r="E247" t="s">
        <v>10</v>
      </c>
      <c r="F247">
        <v>10625</v>
      </c>
      <c r="G247">
        <v>0</v>
      </c>
      <c r="H247">
        <v>10625</v>
      </c>
    </row>
    <row r="248" customHeight="1" spans="1:8">
      <c r="A248" s="17">
        <v>246</v>
      </c>
      <c r="B248" t="s">
        <v>507</v>
      </c>
      <c r="C248" t="s">
        <v>522</v>
      </c>
      <c r="D248" t="s">
        <v>523</v>
      </c>
      <c r="E248" t="s">
        <v>10</v>
      </c>
      <c r="F248">
        <v>10369</v>
      </c>
      <c r="G248">
        <v>0</v>
      </c>
      <c r="H248">
        <v>10369</v>
      </c>
    </row>
    <row r="249" customHeight="1" spans="1:8">
      <c r="A249" s="17">
        <v>247</v>
      </c>
      <c r="B249" t="s">
        <v>507</v>
      </c>
      <c r="C249" t="s">
        <v>524</v>
      </c>
      <c r="D249" t="s">
        <v>525</v>
      </c>
      <c r="E249" t="s">
        <v>10</v>
      </c>
      <c r="F249">
        <v>3923</v>
      </c>
      <c r="G249">
        <v>0</v>
      </c>
      <c r="H249">
        <v>3923</v>
      </c>
    </row>
    <row r="250" customHeight="1" spans="1:8">
      <c r="A250" s="17">
        <v>248</v>
      </c>
      <c r="B250" t="s">
        <v>507</v>
      </c>
      <c r="C250" t="s">
        <v>526</v>
      </c>
      <c r="D250" t="s">
        <v>527</v>
      </c>
      <c r="E250" t="s">
        <v>10</v>
      </c>
      <c r="F250">
        <v>5435</v>
      </c>
      <c r="G250">
        <v>0</v>
      </c>
      <c r="H250">
        <v>5435</v>
      </c>
    </row>
    <row r="251" customHeight="1" spans="1:8">
      <c r="A251" s="17">
        <v>249</v>
      </c>
      <c r="B251" t="s">
        <v>507</v>
      </c>
      <c r="C251" t="s">
        <v>528</v>
      </c>
      <c r="D251" t="s">
        <v>529</v>
      </c>
      <c r="E251" t="s">
        <v>10</v>
      </c>
      <c r="F251">
        <v>1587</v>
      </c>
      <c r="G251">
        <v>0</v>
      </c>
      <c r="H251">
        <v>1587</v>
      </c>
    </row>
    <row r="252" customHeight="1" spans="1:8">
      <c r="A252" s="17">
        <v>250</v>
      </c>
      <c r="B252" t="s">
        <v>507</v>
      </c>
      <c r="C252" t="s">
        <v>530</v>
      </c>
      <c r="D252" t="s">
        <v>531</v>
      </c>
      <c r="E252" t="s">
        <v>10</v>
      </c>
      <c r="F252">
        <v>10414</v>
      </c>
      <c r="G252">
        <v>0</v>
      </c>
      <c r="H252">
        <v>10414</v>
      </c>
    </row>
    <row r="253" customHeight="1" spans="1:9">
      <c r="A253" s="17">
        <v>251</v>
      </c>
      <c r="B253" t="s">
        <v>532</v>
      </c>
      <c r="C253" t="s">
        <v>533</v>
      </c>
      <c r="D253" t="s">
        <v>534</v>
      </c>
      <c r="E253" t="s">
        <v>10</v>
      </c>
      <c r="F253">
        <v>0</v>
      </c>
      <c r="G253">
        <v>0</v>
      </c>
      <c r="I253" t="str">
        <f>_xlfn.DISPIMG("ID_C219331DEC3448B2835E22ED2707C1A1",1)</f>
        <v>=DISPIMG("ID_C219331DEC3448B2835E22ED2707C1A1",1)</v>
      </c>
    </row>
    <row r="254" customHeight="1" spans="1:8">
      <c r="A254" s="18">
        <v>252</v>
      </c>
      <c r="B254" s="16" t="s">
        <v>532</v>
      </c>
      <c r="C254" s="16" t="s">
        <v>213</v>
      </c>
      <c r="D254" s="16" t="s">
        <v>535</v>
      </c>
      <c r="E254" s="16" t="s">
        <v>10</v>
      </c>
      <c r="F254" s="16">
        <v>3622</v>
      </c>
      <c r="G254">
        <v>15</v>
      </c>
      <c r="H254">
        <v>3622</v>
      </c>
    </row>
    <row r="255" customHeight="1" spans="1:8">
      <c r="A255" s="18">
        <v>253</v>
      </c>
      <c r="B255" s="16" t="s">
        <v>532</v>
      </c>
      <c r="C255" s="16" t="s">
        <v>536</v>
      </c>
      <c r="D255" s="16" t="s">
        <v>537</v>
      </c>
      <c r="E255" s="16" t="s">
        <v>10</v>
      </c>
      <c r="F255" s="16">
        <v>6642</v>
      </c>
      <c r="G255">
        <v>9</v>
      </c>
      <c r="H255">
        <v>6642</v>
      </c>
    </row>
    <row r="256" customHeight="1" spans="1:8">
      <c r="A256" s="18">
        <v>254</v>
      </c>
      <c r="B256" s="16" t="s">
        <v>532</v>
      </c>
      <c r="C256" s="16" t="s">
        <v>538</v>
      </c>
      <c r="D256" s="16" t="s">
        <v>539</v>
      </c>
      <c r="E256" s="16" t="s">
        <v>10</v>
      </c>
      <c r="F256" s="16">
        <v>4995</v>
      </c>
      <c r="G256">
        <v>33</v>
      </c>
      <c r="H256">
        <v>4995</v>
      </c>
    </row>
    <row r="257" customHeight="1" spans="1:8">
      <c r="A257" s="18">
        <v>255</v>
      </c>
      <c r="B257" s="16" t="s">
        <v>532</v>
      </c>
      <c r="C257" s="16" t="s">
        <v>540</v>
      </c>
      <c r="D257" s="16" t="s">
        <v>541</v>
      </c>
      <c r="E257" s="16" t="s">
        <v>10</v>
      </c>
      <c r="F257" s="16">
        <v>2854</v>
      </c>
      <c r="G257">
        <v>18</v>
      </c>
      <c r="H257">
        <v>2854</v>
      </c>
    </row>
    <row r="258" customHeight="1" spans="1:8">
      <c r="A258" s="18">
        <v>256</v>
      </c>
      <c r="B258" s="16" t="s">
        <v>532</v>
      </c>
      <c r="C258" s="16" t="s">
        <v>542</v>
      </c>
      <c r="D258" s="16" t="s">
        <v>543</v>
      </c>
      <c r="E258" s="16" t="s">
        <v>10</v>
      </c>
      <c r="F258" s="16">
        <v>6137</v>
      </c>
      <c r="G258">
        <v>26</v>
      </c>
      <c r="H258">
        <v>6137</v>
      </c>
    </row>
    <row r="259" customHeight="1" spans="1:8">
      <c r="A259" s="18">
        <v>257</v>
      </c>
      <c r="B259" s="16" t="s">
        <v>532</v>
      </c>
      <c r="C259" s="16" t="s">
        <v>544</v>
      </c>
      <c r="D259" s="16" t="s">
        <v>545</v>
      </c>
      <c r="E259" s="16" t="s">
        <v>10</v>
      </c>
      <c r="F259" s="16">
        <v>876</v>
      </c>
      <c r="G259">
        <v>0</v>
      </c>
      <c r="H259">
        <v>876</v>
      </c>
    </row>
    <row r="260" customHeight="1" spans="1:8">
      <c r="A260" s="18">
        <v>258</v>
      </c>
      <c r="B260" s="16" t="s">
        <v>532</v>
      </c>
      <c r="C260" s="16" t="s">
        <v>546</v>
      </c>
      <c r="D260" s="16" t="s">
        <v>547</v>
      </c>
      <c r="E260" s="16" t="s">
        <v>10</v>
      </c>
      <c r="F260" s="16">
        <v>2710</v>
      </c>
      <c r="G260">
        <v>0</v>
      </c>
      <c r="H260">
        <v>2710</v>
      </c>
    </row>
    <row r="261" customHeight="1" spans="1:8">
      <c r="A261" s="18">
        <v>259</v>
      </c>
      <c r="B261" s="16" t="s">
        <v>532</v>
      </c>
      <c r="C261" s="16" t="s">
        <v>548</v>
      </c>
      <c r="D261" s="16" t="s">
        <v>549</v>
      </c>
      <c r="E261" s="16" t="s">
        <v>10</v>
      </c>
      <c r="F261" s="16">
        <v>3047</v>
      </c>
      <c r="G261">
        <v>0</v>
      </c>
      <c r="H261">
        <v>3047</v>
      </c>
    </row>
    <row r="262" customHeight="1" spans="1:8">
      <c r="A262" s="18">
        <v>260</v>
      </c>
      <c r="B262" s="16" t="s">
        <v>532</v>
      </c>
      <c r="C262" s="16" t="s">
        <v>550</v>
      </c>
      <c r="D262" s="16" t="s">
        <v>551</v>
      </c>
      <c r="E262" s="16" t="s">
        <v>10</v>
      </c>
      <c r="F262" s="16">
        <v>4167</v>
      </c>
      <c r="G262">
        <v>0</v>
      </c>
      <c r="H262">
        <v>4167</v>
      </c>
    </row>
    <row r="263" customHeight="1" spans="1:8">
      <c r="A263" s="18">
        <v>261</v>
      </c>
      <c r="B263" s="16" t="s">
        <v>532</v>
      </c>
      <c r="C263" s="16" t="s">
        <v>552</v>
      </c>
      <c r="D263" s="16" t="s">
        <v>553</v>
      </c>
      <c r="E263" s="16" t="s">
        <v>10</v>
      </c>
      <c r="F263" s="16">
        <v>3039</v>
      </c>
      <c r="G263">
        <v>0</v>
      </c>
      <c r="H263">
        <v>3039</v>
      </c>
    </row>
    <row r="264" customHeight="1" spans="1:9">
      <c r="A264" s="17">
        <v>262</v>
      </c>
      <c r="B264" t="s">
        <v>554</v>
      </c>
      <c r="C264" t="s">
        <v>555</v>
      </c>
      <c r="D264" t="s">
        <v>556</v>
      </c>
      <c r="E264" t="s">
        <v>10</v>
      </c>
      <c r="F264">
        <v>0</v>
      </c>
      <c r="G264">
        <v>0</v>
      </c>
      <c r="I264" t="str">
        <f>_xlfn.DISPIMG("ID_0142E325726F4AC88CA4B280897EF150",1)</f>
        <v>=DISPIMG("ID_0142E325726F4AC88CA4B280897EF150",1)</v>
      </c>
    </row>
    <row r="265" customHeight="1" spans="1:8">
      <c r="A265" s="18">
        <v>263</v>
      </c>
      <c r="B265" s="16" t="s">
        <v>554</v>
      </c>
      <c r="C265" s="16" t="s">
        <v>557</v>
      </c>
      <c r="D265" s="16" t="s">
        <v>558</v>
      </c>
      <c r="E265" s="16" t="s">
        <v>10</v>
      </c>
      <c r="F265" s="16">
        <v>9786</v>
      </c>
      <c r="G265">
        <v>59435</v>
      </c>
      <c r="H265">
        <v>9786</v>
      </c>
    </row>
    <row r="266" customHeight="1" spans="1:8">
      <c r="A266" s="18">
        <v>264</v>
      </c>
      <c r="B266" s="16" t="s">
        <v>554</v>
      </c>
      <c r="C266" s="16" t="s">
        <v>559</v>
      </c>
      <c r="D266" s="16" t="s">
        <v>560</v>
      </c>
      <c r="E266" s="16" t="s">
        <v>10</v>
      </c>
      <c r="F266" s="16">
        <v>8655</v>
      </c>
      <c r="G266">
        <v>50905</v>
      </c>
      <c r="H266">
        <v>8655</v>
      </c>
    </row>
    <row r="267" customHeight="1" spans="1:8">
      <c r="A267" s="18">
        <v>265</v>
      </c>
      <c r="B267" s="16" t="s">
        <v>554</v>
      </c>
      <c r="C267" s="16" t="s">
        <v>561</v>
      </c>
      <c r="D267" s="16" t="s">
        <v>562</v>
      </c>
      <c r="E267" s="16" t="s">
        <v>10</v>
      </c>
      <c r="F267" s="16">
        <v>6651</v>
      </c>
      <c r="G267">
        <v>32997</v>
      </c>
      <c r="H267">
        <v>6651</v>
      </c>
    </row>
    <row r="268" customHeight="1" spans="1:8">
      <c r="A268" s="18">
        <v>266</v>
      </c>
      <c r="B268" s="16" t="s">
        <v>554</v>
      </c>
      <c r="C268" s="16" t="s">
        <v>563</v>
      </c>
      <c r="D268" s="16" t="s">
        <v>564</v>
      </c>
      <c r="E268" s="16" t="s">
        <v>10</v>
      </c>
      <c r="F268" s="16">
        <v>4489</v>
      </c>
      <c r="G268">
        <v>0</v>
      </c>
      <c r="H268">
        <v>4489</v>
      </c>
    </row>
    <row r="269" customHeight="1" spans="1:8">
      <c r="A269" s="18">
        <v>267</v>
      </c>
      <c r="B269" s="16" t="s">
        <v>554</v>
      </c>
      <c r="C269" s="16" t="s">
        <v>565</v>
      </c>
      <c r="D269" s="16" t="s">
        <v>566</v>
      </c>
      <c r="E269" s="16" t="s">
        <v>10</v>
      </c>
      <c r="F269" s="16">
        <v>3435</v>
      </c>
      <c r="H269">
        <v>3435</v>
      </c>
    </row>
    <row r="270" customHeight="1" spans="1:9">
      <c r="A270" s="17">
        <v>268</v>
      </c>
      <c r="B270" t="s">
        <v>567</v>
      </c>
      <c r="C270" t="s">
        <v>568</v>
      </c>
      <c r="D270" t="s">
        <v>569</v>
      </c>
      <c r="E270" t="s">
        <v>10</v>
      </c>
      <c r="F270">
        <v>0</v>
      </c>
      <c r="G270">
        <v>0</v>
      </c>
      <c r="I270" t="str">
        <f>_xlfn.DISPIMG("ID_0BEF5138A46D4FC38CD67A32EDA1CEFB",1)</f>
        <v>=DISPIMG("ID_0BEF5138A46D4FC38CD67A32EDA1CEFB",1)</v>
      </c>
    </row>
    <row r="271" customHeight="1" spans="1:7">
      <c r="A271" s="17">
        <v>269</v>
      </c>
      <c r="B271" t="s">
        <v>567</v>
      </c>
      <c r="C271" t="s">
        <v>570</v>
      </c>
      <c r="D271" t="s">
        <v>571</v>
      </c>
      <c r="E271" t="s">
        <v>10</v>
      </c>
      <c r="F271">
        <v>5</v>
      </c>
      <c r="G271">
        <v>5</v>
      </c>
    </row>
    <row r="272" customHeight="1" spans="1:7">
      <c r="A272" s="17">
        <v>270</v>
      </c>
      <c r="B272" t="s">
        <v>567</v>
      </c>
      <c r="C272" t="s">
        <v>572</v>
      </c>
      <c r="D272" t="s">
        <v>573</v>
      </c>
      <c r="E272" t="s">
        <v>10</v>
      </c>
      <c r="F272">
        <v>6</v>
      </c>
      <c r="G272">
        <v>6</v>
      </c>
    </row>
    <row r="273" customHeight="1" spans="1:7">
      <c r="A273" s="17">
        <v>271</v>
      </c>
      <c r="B273" t="s">
        <v>567</v>
      </c>
      <c r="C273" t="s">
        <v>574</v>
      </c>
      <c r="D273" t="s">
        <v>575</v>
      </c>
      <c r="E273" t="s">
        <v>10</v>
      </c>
      <c r="F273">
        <v>12</v>
      </c>
      <c r="G273">
        <v>12</v>
      </c>
    </row>
    <row r="274" customHeight="1" spans="1:7">
      <c r="A274" s="17">
        <v>272</v>
      </c>
      <c r="B274" t="s">
        <v>567</v>
      </c>
      <c r="C274" t="s">
        <v>576</v>
      </c>
      <c r="D274" t="s">
        <v>577</v>
      </c>
      <c r="E274" t="s">
        <v>10</v>
      </c>
      <c r="F274">
        <v>16</v>
      </c>
      <c r="G274">
        <v>16</v>
      </c>
    </row>
    <row r="275" customHeight="1" spans="1:7">
      <c r="A275" s="17">
        <v>273</v>
      </c>
      <c r="B275" t="s">
        <v>567</v>
      </c>
      <c r="C275" t="s">
        <v>578</v>
      </c>
      <c r="D275" t="s">
        <v>579</v>
      </c>
      <c r="E275" t="s">
        <v>10</v>
      </c>
      <c r="F275">
        <v>14</v>
      </c>
      <c r="G275">
        <v>14</v>
      </c>
    </row>
    <row r="276" customHeight="1" spans="1:8">
      <c r="A276" s="17">
        <v>274</v>
      </c>
      <c r="B276" t="s">
        <v>567</v>
      </c>
      <c r="C276" t="s">
        <v>580</v>
      </c>
      <c r="D276" t="s">
        <v>581</v>
      </c>
      <c r="E276" t="s">
        <v>10</v>
      </c>
      <c r="F276">
        <v>3859</v>
      </c>
      <c r="G276">
        <v>14</v>
      </c>
      <c r="H276">
        <v>3859</v>
      </c>
    </row>
    <row r="277" customHeight="1" spans="1:7">
      <c r="A277" s="17">
        <v>275</v>
      </c>
      <c r="B277" t="s">
        <v>567</v>
      </c>
      <c r="C277" t="s">
        <v>582</v>
      </c>
      <c r="D277" t="s">
        <v>583</v>
      </c>
      <c r="E277" t="s">
        <v>10</v>
      </c>
      <c r="F277">
        <v>36</v>
      </c>
      <c r="G277">
        <v>36</v>
      </c>
    </row>
    <row r="278" customHeight="1" spans="1:8">
      <c r="A278" s="17">
        <v>276</v>
      </c>
      <c r="B278" t="s">
        <v>567</v>
      </c>
      <c r="C278" t="s">
        <v>584</v>
      </c>
      <c r="D278" t="s">
        <v>585</v>
      </c>
      <c r="E278" t="s">
        <v>10</v>
      </c>
      <c r="F278">
        <v>6160</v>
      </c>
      <c r="G278">
        <v>12</v>
      </c>
      <c r="H278">
        <v>6160</v>
      </c>
    </row>
    <row r="279" customHeight="1" spans="1:8">
      <c r="A279" s="17">
        <v>277</v>
      </c>
      <c r="B279" t="s">
        <v>567</v>
      </c>
      <c r="C279" t="s">
        <v>586</v>
      </c>
      <c r="D279" t="s">
        <v>587</v>
      </c>
      <c r="E279" t="s">
        <v>10</v>
      </c>
      <c r="F279">
        <v>1628</v>
      </c>
      <c r="G279">
        <v>8</v>
      </c>
      <c r="H279">
        <v>1628</v>
      </c>
    </row>
    <row r="280" customHeight="1" spans="1:8">
      <c r="A280" s="17">
        <v>278</v>
      </c>
      <c r="B280" t="s">
        <v>567</v>
      </c>
      <c r="C280" t="s">
        <v>588</v>
      </c>
      <c r="D280" t="s">
        <v>589</v>
      </c>
      <c r="E280" t="s">
        <v>10</v>
      </c>
      <c r="F280">
        <v>4146</v>
      </c>
      <c r="G280">
        <v>34</v>
      </c>
      <c r="H280">
        <v>4146</v>
      </c>
    </row>
    <row r="281" customHeight="1" spans="1:8">
      <c r="A281" s="17">
        <v>279</v>
      </c>
      <c r="B281" t="s">
        <v>567</v>
      </c>
      <c r="C281" t="s">
        <v>590</v>
      </c>
      <c r="D281" t="s">
        <v>591</v>
      </c>
      <c r="E281" t="s">
        <v>10</v>
      </c>
      <c r="F281">
        <v>1682</v>
      </c>
      <c r="G281">
        <v>6</v>
      </c>
      <c r="H281">
        <v>1682</v>
      </c>
    </row>
    <row r="282" customHeight="1" spans="1:7">
      <c r="A282" s="17">
        <v>280</v>
      </c>
      <c r="B282" t="s">
        <v>567</v>
      </c>
      <c r="C282" t="s">
        <v>592</v>
      </c>
      <c r="D282" t="s">
        <v>593</v>
      </c>
      <c r="E282" t="s">
        <v>10</v>
      </c>
      <c r="F282">
        <v>20</v>
      </c>
      <c r="G282">
        <v>20</v>
      </c>
    </row>
    <row r="283" customHeight="1" spans="1:7">
      <c r="A283" s="17">
        <v>281</v>
      </c>
      <c r="B283" t="s">
        <v>567</v>
      </c>
      <c r="C283" t="s">
        <v>594</v>
      </c>
      <c r="D283" t="s">
        <v>595</v>
      </c>
      <c r="E283" t="s">
        <v>10</v>
      </c>
      <c r="F283">
        <v>3</v>
      </c>
      <c r="G283">
        <v>3</v>
      </c>
    </row>
    <row r="284" customHeight="1" spans="1:7">
      <c r="A284" s="17">
        <v>282</v>
      </c>
      <c r="B284" t="s">
        <v>567</v>
      </c>
      <c r="C284" t="s">
        <v>596</v>
      </c>
      <c r="D284" t="s">
        <v>597</v>
      </c>
      <c r="E284" t="s">
        <v>10</v>
      </c>
      <c r="F284">
        <v>2</v>
      </c>
      <c r="G284">
        <v>2</v>
      </c>
    </row>
    <row r="285" customHeight="1" spans="1:7">
      <c r="A285" s="17">
        <v>283</v>
      </c>
      <c r="B285" t="s">
        <v>567</v>
      </c>
      <c r="C285" t="s">
        <v>598</v>
      </c>
      <c r="D285" t="s">
        <v>599</v>
      </c>
      <c r="E285" t="s">
        <v>10</v>
      </c>
      <c r="F285">
        <v>0</v>
      </c>
      <c r="G285">
        <v>0</v>
      </c>
    </row>
    <row r="286" customHeight="1" spans="1:7">
      <c r="A286" s="17">
        <v>284</v>
      </c>
      <c r="B286" t="s">
        <v>567</v>
      </c>
      <c r="C286" t="s">
        <v>600</v>
      </c>
      <c r="D286" t="s">
        <v>601</v>
      </c>
      <c r="E286" t="s">
        <v>10</v>
      </c>
      <c r="F286">
        <v>14</v>
      </c>
      <c r="G286">
        <v>14</v>
      </c>
    </row>
    <row r="287" customHeight="1" spans="1:7">
      <c r="A287" s="17">
        <v>285</v>
      </c>
      <c r="B287" t="s">
        <v>567</v>
      </c>
      <c r="C287" t="s">
        <v>602</v>
      </c>
      <c r="D287" t="s">
        <v>603</v>
      </c>
      <c r="E287" t="s">
        <v>10</v>
      </c>
      <c r="F287">
        <v>8</v>
      </c>
      <c r="G287">
        <v>8</v>
      </c>
    </row>
    <row r="288" customHeight="1" spans="1:7">
      <c r="A288" s="17">
        <v>286</v>
      </c>
      <c r="B288" t="s">
        <v>567</v>
      </c>
      <c r="C288" t="s">
        <v>604</v>
      </c>
      <c r="D288" t="s">
        <v>605</v>
      </c>
      <c r="E288" t="s">
        <v>10</v>
      </c>
      <c r="F288">
        <v>0</v>
      </c>
      <c r="G288">
        <v>0</v>
      </c>
    </row>
    <row r="289" customHeight="1" spans="1:7">
      <c r="A289" s="17">
        <v>287</v>
      </c>
      <c r="B289" t="s">
        <v>567</v>
      </c>
      <c r="C289" t="s">
        <v>606</v>
      </c>
      <c r="D289" t="s">
        <v>607</v>
      </c>
      <c r="E289" t="s">
        <v>10</v>
      </c>
      <c r="F289">
        <v>4</v>
      </c>
      <c r="G289">
        <v>4</v>
      </c>
    </row>
    <row r="290" customHeight="1" spans="1:7">
      <c r="A290" s="17">
        <v>288</v>
      </c>
      <c r="B290" t="s">
        <v>567</v>
      </c>
      <c r="C290" t="s">
        <v>608</v>
      </c>
      <c r="D290" t="s">
        <v>609</v>
      </c>
      <c r="E290" t="s">
        <v>10</v>
      </c>
      <c r="F290">
        <v>7</v>
      </c>
      <c r="G290">
        <v>7</v>
      </c>
    </row>
    <row r="291" customHeight="1" spans="1:9">
      <c r="A291" s="17">
        <v>289</v>
      </c>
      <c r="B291" t="s">
        <v>610</v>
      </c>
      <c r="C291" t="s">
        <v>611</v>
      </c>
      <c r="D291" t="s">
        <v>612</v>
      </c>
      <c r="E291" t="s">
        <v>10</v>
      </c>
      <c r="F291">
        <v>0</v>
      </c>
      <c r="I291" t="str">
        <f>_xlfn.DISPIMG("ID_BEDC4748FAEB4EAA8B0B6843C0ECA01A",1)</f>
        <v>=DISPIMG("ID_BEDC4748FAEB4EAA8B0B6843C0ECA01A",1)</v>
      </c>
    </row>
    <row r="292" customHeight="1" spans="1:9">
      <c r="A292" s="17">
        <v>290</v>
      </c>
      <c r="B292" t="s">
        <v>610</v>
      </c>
      <c r="C292" t="s">
        <v>613</v>
      </c>
      <c r="D292" t="s">
        <v>614</v>
      </c>
      <c r="E292" t="s">
        <v>10</v>
      </c>
      <c r="F292">
        <v>704</v>
      </c>
      <c r="I292" t="str">
        <f>_xlfn.DISPIMG("ID_E73AB45AE2574F55BAB02013E116EF5E",1)</f>
        <v>=DISPIMG("ID_E73AB45AE2574F55BAB02013E116EF5E",1)</v>
      </c>
    </row>
    <row r="293" customHeight="1" spans="1:9">
      <c r="A293" s="17">
        <v>291</v>
      </c>
      <c r="B293" t="s">
        <v>610</v>
      </c>
      <c r="C293" t="s">
        <v>615</v>
      </c>
      <c r="D293" t="s">
        <v>616</v>
      </c>
      <c r="E293" t="s">
        <v>10</v>
      </c>
      <c r="F293">
        <v>456</v>
      </c>
      <c r="I293" t="s">
        <v>11</v>
      </c>
    </row>
    <row r="294" customHeight="1" spans="1:9">
      <c r="A294" s="17">
        <v>292</v>
      </c>
      <c r="B294" t="s">
        <v>610</v>
      </c>
      <c r="C294" t="s">
        <v>617</v>
      </c>
      <c r="D294" t="s">
        <v>618</v>
      </c>
      <c r="E294" t="s">
        <v>10</v>
      </c>
      <c r="F294">
        <v>0</v>
      </c>
      <c r="I294" t="s">
        <v>11</v>
      </c>
    </row>
    <row r="295" customHeight="1" spans="1:9">
      <c r="A295" s="17">
        <v>293</v>
      </c>
      <c r="B295" t="s">
        <v>610</v>
      </c>
      <c r="C295" t="s">
        <v>619</v>
      </c>
      <c r="D295" t="s">
        <v>620</v>
      </c>
      <c r="E295" t="s">
        <v>10</v>
      </c>
      <c r="F295">
        <v>0</v>
      </c>
      <c r="I295" t="s">
        <v>11</v>
      </c>
    </row>
    <row r="296" customHeight="1" spans="1:9">
      <c r="A296" s="17">
        <v>294</v>
      </c>
      <c r="B296" t="s">
        <v>610</v>
      </c>
      <c r="C296" t="s">
        <v>621</v>
      </c>
      <c r="D296" t="s">
        <v>622</v>
      </c>
      <c r="E296" t="s">
        <v>10</v>
      </c>
      <c r="F296">
        <v>0</v>
      </c>
      <c r="I296" t="s">
        <v>11</v>
      </c>
    </row>
    <row r="297" customHeight="1" spans="1:9">
      <c r="A297" s="17">
        <v>295</v>
      </c>
      <c r="B297" t="s">
        <v>610</v>
      </c>
      <c r="C297" t="s">
        <v>623</v>
      </c>
      <c r="D297" t="s">
        <v>624</v>
      </c>
      <c r="E297" t="s">
        <v>10</v>
      </c>
      <c r="F297">
        <v>0</v>
      </c>
      <c r="I297" t="s">
        <v>11</v>
      </c>
    </row>
    <row r="298" customHeight="1" spans="1:9">
      <c r="A298" s="17">
        <v>296</v>
      </c>
      <c r="B298" t="s">
        <v>625</v>
      </c>
      <c r="C298" t="s">
        <v>626</v>
      </c>
      <c r="D298" t="s">
        <v>627</v>
      </c>
      <c r="E298" t="s">
        <v>10</v>
      </c>
      <c r="F298">
        <v>0</v>
      </c>
      <c r="I298" t="str">
        <f>_xlfn.DISPIMG("ID_20054F63A72E4F2F970C8740DA8239BD",1)</f>
        <v>=DISPIMG("ID_20054F63A72E4F2F970C8740DA8239BD",1)</v>
      </c>
    </row>
    <row r="299" customHeight="1" spans="1:8">
      <c r="A299" s="18">
        <v>297</v>
      </c>
      <c r="B299" s="16" t="s">
        <v>625</v>
      </c>
      <c r="C299" s="16" t="s">
        <v>628</v>
      </c>
      <c r="D299" s="16" t="s">
        <v>629</v>
      </c>
      <c r="E299" s="16" t="s">
        <v>10</v>
      </c>
      <c r="F299" s="16">
        <v>3270</v>
      </c>
      <c r="G299">
        <v>738</v>
      </c>
      <c r="H299">
        <v>3270</v>
      </c>
    </row>
    <row r="300" customHeight="1" spans="1:8">
      <c r="A300" s="18">
        <v>298</v>
      </c>
      <c r="B300" s="16" t="s">
        <v>625</v>
      </c>
      <c r="C300" s="16" t="s">
        <v>630</v>
      </c>
      <c r="D300" s="16" t="s">
        <v>631</v>
      </c>
      <c r="E300" s="16" t="s">
        <v>10</v>
      </c>
      <c r="F300" s="16">
        <v>3918</v>
      </c>
      <c r="G300">
        <v>539</v>
      </c>
      <c r="H300">
        <v>3918</v>
      </c>
    </row>
    <row r="301" customHeight="1" spans="1:8">
      <c r="A301" s="18">
        <v>299</v>
      </c>
      <c r="B301" s="16" t="s">
        <v>625</v>
      </c>
      <c r="C301" s="16" t="s">
        <v>632</v>
      </c>
      <c r="D301" s="16" t="s">
        <v>633</v>
      </c>
      <c r="E301" s="16" t="s">
        <v>10</v>
      </c>
      <c r="F301" s="16">
        <v>1086</v>
      </c>
      <c r="G301">
        <v>255</v>
      </c>
      <c r="H301">
        <v>1086</v>
      </c>
    </row>
    <row r="302" customHeight="1" spans="1:8">
      <c r="A302" s="18">
        <v>300</v>
      </c>
      <c r="B302" s="16" t="s">
        <v>625</v>
      </c>
      <c r="C302" s="16" t="s">
        <v>634</v>
      </c>
      <c r="D302" s="16" t="s">
        <v>635</v>
      </c>
      <c r="E302" s="16" t="s">
        <v>10</v>
      </c>
      <c r="F302" s="16">
        <v>838</v>
      </c>
      <c r="G302">
        <v>1</v>
      </c>
      <c r="H302">
        <v>838</v>
      </c>
    </row>
    <row r="303" customHeight="1" spans="1:8">
      <c r="A303" s="18">
        <v>301</v>
      </c>
      <c r="B303" s="16" t="s">
        <v>625</v>
      </c>
      <c r="C303" s="16" t="s">
        <v>636</v>
      </c>
      <c r="D303" s="16" t="s">
        <v>637</v>
      </c>
      <c r="E303" s="16" t="s">
        <v>10</v>
      </c>
      <c r="F303" s="16">
        <v>5218</v>
      </c>
      <c r="G303">
        <v>913</v>
      </c>
      <c r="H303">
        <v>5218</v>
      </c>
    </row>
    <row r="304" customHeight="1" spans="1:6">
      <c r="A304" s="17">
        <v>302</v>
      </c>
      <c r="B304" t="s">
        <v>625</v>
      </c>
      <c r="C304" t="s">
        <v>638</v>
      </c>
      <c r="D304" t="s">
        <v>639</v>
      </c>
      <c r="E304" t="s">
        <v>10</v>
      </c>
      <c r="F304">
        <v>0</v>
      </c>
    </row>
    <row r="305" customHeight="1" spans="1:6">
      <c r="A305" s="17">
        <v>303</v>
      </c>
      <c r="B305" t="s">
        <v>625</v>
      </c>
      <c r="C305" t="s">
        <v>640</v>
      </c>
      <c r="D305" t="s">
        <v>641</v>
      </c>
      <c r="E305" t="s">
        <v>10</v>
      </c>
      <c r="F305">
        <v>0</v>
      </c>
    </row>
    <row r="306" customHeight="1" spans="1:9">
      <c r="A306" s="17">
        <v>304</v>
      </c>
      <c r="B306" t="s">
        <v>642</v>
      </c>
      <c r="C306" t="s">
        <v>643</v>
      </c>
      <c r="D306" t="s">
        <v>644</v>
      </c>
      <c r="E306" t="s">
        <v>10</v>
      </c>
      <c r="F306">
        <v>0</v>
      </c>
      <c r="G306">
        <v>0</v>
      </c>
      <c r="I306" t="str">
        <f>_xlfn.DISPIMG("ID_E1543BBE7B3841708F290F983DFA108B",1)</f>
        <v>=DISPIMG("ID_E1543BBE7B3841708F290F983DFA108B",1)</v>
      </c>
    </row>
    <row r="307" customHeight="1" spans="1:8">
      <c r="A307" s="18">
        <v>305</v>
      </c>
      <c r="B307" s="16" t="s">
        <v>642</v>
      </c>
      <c r="C307" s="16" t="s">
        <v>645</v>
      </c>
      <c r="D307" s="16" t="s">
        <v>646</v>
      </c>
      <c r="E307" s="16" t="s">
        <v>10</v>
      </c>
      <c r="F307" s="16">
        <v>5103</v>
      </c>
      <c r="G307">
        <v>0</v>
      </c>
      <c r="H307">
        <v>5103</v>
      </c>
    </row>
    <row r="308" customHeight="1" spans="1:8">
      <c r="A308" s="18">
        <v>306</v>
      </c>
      <c r="B308" s="16" t="s">
        <v>642</v>
      </c>
      <c r="C308" s="16" t="s">
        <v>647</v>
      </c>
      <c r="D308" s="16" t="s">
        <v>648</v>
      </c>
      <c r="E308" s="16" t="s">
        <v>10</v>
      </c>
      <c r="F308" s="16">
        <v>2766</v>
      </c>
      <c r="G308">
        <v>0</v>
      </c>
      <c r="H308">
        <v>2766</v>
      </c>
    </row>
    <row r="309" customHeight="1" spans="1:8">
      <c r="A309" s="18">
        <v>307</v>
      </c>
      <c r="B309" s="16" t="s">
        <v>642</v>
      </c>
      <c r="C309" s="16" t="s">
        <v>649</v>
      </c>
      <c r="D309" s="16" t="s">
        <v>650</v>
      </c>
      <c r="E309" s="16" t="s">
        <v>10</v>
      </c>
      <c r="F309" s="16">
        <v>15462</v>
      </c>
      <c r="G309">
        <v>0</v>
      </c>
      <c r="H309">
        <v>15462</v>
      </c>
    </row>
    <row r="310" customHeight="1" spans="1:8">
      <c r="A310" s="18">
        <v>308</v>
      </c>
      <c r="B310" s="16" t="s">
        <v>642</v>
      </c>
      <c r="C310" s="16" t="s">
        <v>651</v>
      </c>
      <c r="D310" s="16" t="s">
        <v>652</v>
      </c>
      <c r="E310" s="16" t="s">
        <v>10</v>
      </c>
      <c r="F310" s="16">
        <v>4291</v>
      </c>
      <c r="G310">
        <v>0</v>
      </c>
      <c r="H310">
        <v>4291</v>
      </c>
    </row>
    <row r="311" customHeight="1" spans="1:7">
      <c r="A311" s="17">
        <v>309</v>
      </c>
      <c r="B311" t="s">
        <v>642</v>
      </c>
      <c r="C311" t="s">
        <v>653</v>
      </c>
      <c r="D311" t="s">
        <v>654</v>
      </c>
      <c r="E311" t="s">
        <v>10</v>
      </c>
      <c r="F311">
        <v>0</v>
      </c>
      <c r="G311">
        <v>0</v>
      </c>
    </row>
    <row r="312" customHeight="1" spans="1:8">
      <c r="A312" s="18">
        <v>310</v>
      </c>
      <c r="B312" s="16" t="s">
        <v>642</v>
      </c>
      <c r="C312" s="16" t="s">
        <v>655</v>
      </c>
      <c r="D312" s="16" t="s">
        <v>656</v>
      </c>
      <c r="E312" s="16" t="s">
        <v>10</v>
      </c>
      <c r="F312" s="16">
        <v>9284</v>
      </c>
      <c r="G312">
        <v>0</v>
      </c>
      <c r="H312">
        <v>9284</v>
      </c>
    </row>
    <row r="313" customHeight="1" spans="1:7">
      <c r="A313" s="17">
        <v>311</v>
      </c>
      <c r="B313" t="s">
        <v>642</v>
      </c>
      <c r="C313" t="s">
        <v>657</v>
      </c>
      <c r="D313" t="s">
        <v>658</v>
      </c>
      <c r="E313" t="s">
        <v>10</v>
      </c>
      <c r="F313">
        <v>0</v>
      </c>
      <c r="G313">
        <v>0</v>
      </c>
    </row>
    <row r="314" customHeight="1" spans="1:7">
      <c r="A314" s="17">
        <v>312</v>
      </c>
      <c r="B314" t="s">
        <v>642</v>
      </c>
      <c r="C314" t="s">
        <v>659</v>
      </c>
      <c r="D314" t="s">
        <v>660</v>
      </c>
      <c r="E314" t="s">
        <v>10</v>
      </c>
      <c r="F314">
        <v>0</v>
      </c>
      <c r="G314">
        <v>0</v>
      </c>
    </row>
    <row r="315" customHeight="1" spans="1:7">
      <c r="A315" s="17">
        <v>313</v>
      </c>
      <c r="B315" t="s">
        <v>642</v>
      </c>
      <c r="C315" t="s">
        <v>661</v>
      </c>
      <c r="D315" t="s">
        <v>662</v>
      </c>
      <c r="E315" t="s">
        <v>10</v>
      </c>
      <c r="F315">
        <v>0</v>
      </c>
      <c r="G315">
        <v>0</v>
      </c>
    </row>
    <row r="316" customHeight="1" spans="1:7">
      <c r="A316" s="17">
        <v>314</v>
      </c>
      <c r="B316" t="s">
        <v>642</v>
      </c>
      <c r="C316" t="s">
        <v>663</v>
      </c>
      <c r="D316" t="s">
        <v>664</v>
      </c>
      <c r="E316" t="s">
        <v>10</v>
      </c>
      <c r="F316">
        <v>0</v>
      </c>
      <c r="G316">
        <v>0</v>
      </c>
    </row>
    <row r="317" customHeight="1" spans="1:7">
      <c r="A317" s="17">
        <v>315</v>
      </c>
      <c r="B317" t="s">
        <v>642</v>
      </c>
      <c r="C317" t="s">
        <v>665</v>
      </c>
      <c r="D317" t="s">
        <v>666</v>
      </c>
      <c r="E317" t="s">
        <v>10</v>
      </c>
      <c r="F317">
        <v>0</v>
      </c>
      <c r="G317">
        <v>0</v>
      </c>
    </row>
    <row r="318" customHeight="1" spans="1:7">
      <c r="A318" s="17">
        <v>316</v>
      </c>
      <c r="B318" t="s">
        <v>642</v>
      </c>
      <c r="C318" t="s">
        <v>667</v>
      </c>
      <c r="D318" t="s">
        <v>668</v>
      </c>
      <c r="E318" t="s">
        <v>10</v>
      </c>
      <c r="F318">
        <v>0</v>
      </c>
      <c r="G318">
        <v>0</v>
      </c>
    </row>
    <row r="319" customHeight="1" spans="1:7">
      <c r="A319" s="17">
        <v>317</v>
      </c>
      <c r="B319" t="s">
        <v>642</v>
      </c>
      <c r="C319" t="s">
        <v>669</v>
      </c>
      <c r="D319" t="s">
        <v>670</v>
      </c>
      <c r="E319" t="s">
        <v>10</v>
      </c>
      <c r="F319">
        <v>0</v>
      </c>
      <c r="G319">
        <v>0</v>
      </c>
    </row>
    <row r="320" customHeight="1" spans="1:7">
      <c r="A320" s="17">
        <v>318</v>
      </c>
      <c r="B320" t="s">
        <v>642</v>
      </c>
      <c r="C320" t="s">
        <v>671</v>
      </c>
      <c r="D320" t="s">
        <v>672</v>
      </c>
      <c r="E320" t="s">
        <v>10</v>
      </c>
      <c r="F320">
        <v>0</v>
      </c>
      <c r="G320">
        <v>0</v>
      </c>
    </row>
    <row r="321" customHeight="1" spans="1:9">
      <c r="A321" s="17">
        <v>319</v>
      </c>
      <c r="B321" t="s">
        <v>673</v>
      </c>
      <c r="C321" t="s">
        <v>674</v>
      </c>
      <c r="D321" t="s">
        <v>675</v>
      </c>
      <c r="E321" t="s">
        <v>10</v>
      </c>
      <c r="F321">
        <v>0</v>
      </c>
      <c r="I321" t="str">
        <f>_xlfn.DISPIMG("ID_17E4AC7BB63547E7AF29476E8C3DE3A1",1)</f>
        <v>=DISPIMG("ID_17E4AC7BB63547E7AF29476E8C3DE3A1",1)</v>
      </c>
    </row>
    <row r="322" customHeight="1" spans="1:8">
      <c r="A322" s="18">
        <v>320</v>
      </c>
      <c r="B322" s="16" t="s">
        <v>673</v>
      </c>
      <c r="C322" s="16" t="s">
        <v>676</v>
      </c>
      <c r="D322" s="16" t="s">
        <v>677</v>
      </c>
      <c r="E322" s="16" t="s">
        <v>10</v>
      </c>
      <c r="F322" s="16">
        <v>2758</v>
      </c>
      <c r="G322">
        <v>9</v>
      </c>
      <c r="H322">
        <v>2758</v>
      </c>
    </row>
    <row r="323" customHeight="1" spans="1:7">
      <c r="A323" s="17">
        <v>321</v>
      </c>
      <c r="B323" t="s">
        <v>673</v>
      </c>
      <c r="C323" t="s">
        <v>678</v>
      </c>
      <c r="D323" t="s">
        <v>679</v>
      </c>
      <c r="E323" t="s">
        <v>10</v>
      </c>
      <c r="F323">
        <v>0</v>
      </c>
      <c r="G323">
        <v>0</v>
      </c>
    </row>
    <row r="324" customHeight="1" spans="1:7">
      <c r="A324" s="17">
        <v>322</v>
      </c>
      <c r="B324" t="s">
        <v>673</v>
      </c>
      <c r="C324" t="s">
        <v>680</v>
      </c>
      <c r="D324" t="s">
        <v>681</v>
      </c>
      <c r="E324" t="s">
        <v>10</v>
      </c>
      <c r="F324">
        <v>2</v>
      </c>
      <c r="G324">
        <v>2</v>
      </c>
    </row>
    <row r="325" customHeight="1" spans="1:8">
      <c r="A325" s="18">
        <v>323</v>
      </c>
      <c r="B325" s="16" t="s">
        <v>673</v>
      </c>
      <c r="C325" s="16" t="s">
        <v>682</v>
      </c>
      <c r="D325" s="16" t="s">
        <v>683</v>
      </c>
      <c r="E325" s="16" t="s">
        <v>10</v>
      </c>
      <c r="F325" s="16">
        <v>4704</v>
      </c>
      <c r="G325">
        <v>14</v>
      </c>
      <c r="H325">
        <v>4704</v>
      </c>
    </row>
    <row r="326" customHeight="1" spans="1:8">
      <c r="A326" s="18">
        <v>324</v>
      </c>
      <c r="B326" s="16" t="s">
        <v>673</v>
      </c>
      <c r="C326" s="16" t="s">
        <v>261</v>
      </c>
      <c r="D326" s="16" t="s">
        <v>684</v>
      </c>
      <c r="E326" s="16" t="s">
        <v>10</v>
      </c>
      <c r="F326" s="16">
        <v>2337</v>
      </c>
      <c r="G326">
        <v>3</v>
      </c>
      <c r="H326">
        <v>2337</v>
      </c>
    </row>
    <row r="327" customHeight="1" spans="1:8">
      <c r="A327" s="18">
        <v>325</v>
      </c>
      <c r="B327" s="16" t="s">
        <v>673</v>
      </c>
      <c r="C327" s="16" t="s">
        <v>685</v>
      </c>
      <c r="D327" s="16" t="s">
        <v>686</v>
      </c>
      <c r="E327" s="16" t="s">
        <v>10</v>
      </c>
      <c r="F327" s="16">
        <v>305</v>
      </c>
      <c r="G327">
        <v>0</v>
      </c>
      <c r="H327">
        <v>305</v>
      </c>
    </row>
    <row r="328" customHeight="1" spans="1:8">
      <c r="A328" s="18">
        <v>326</v>
      </c>
      <c r="B328" s="16" t="s">
        <v>673</v>
      </c>
      <c r="C328" s="16" t="s">
        <v>687</v>
      </c>
      <c r="D328" s="16" t="s">
        <v>688</v>
      </c>
      <c r="E328" s="16" t="s">
        <v>10</v>
      </c>
      <c r="F328" s="16">
        <v>11386</v>
      </c>
      <c r="G328">
        <v>0</v>
      </c>
      <c r="H328">
        <v>11386</v>
      </c>
    </row>
    <row r="329" customHeight="1" spans="1:8">
      <c r="A329" s="18">
        <v>327</v>
      </c>
      <c r="B329" s="16" t="s">
        <v>673</v>
      </c>
      <c r="C329" s="16" t="s">
        <v>689</v>
      </c>
      <c r="D329" s="16" t="s">
        <v>690</v>
      </c>
      <c r="E329" s="16" t="s">
        <v>10</v>
      </c>
      <c r="F329" s="16">
        <v>3427</v>
      </c>
      <c r="G329">
        <v>0</v>
      </c>
      <c r="H329">
        <v>3427</v>
      </c>
    </row>
    <row r="330" customHeight="1" spans="1:8">
      <c r="A330" s="18">
        <v>328</v>
      </c>
      <c r="B330" s="16" t="s">
        <v>673</v>
      </c>
      <c r="C330" s="16" t="s">
        <v>691</v>
      </c>
      <c r="D330" s="16" t="s">
        <v>692</v>
      </c>
      <c r="E330" s="16" t="s">
        <v>10</v>
      </c>
      <c r="F330" s="16">
        <v>5408</v>
      </c>
      <c r="G330">
        <v>0</v>
      </c>
      <c r="H330">
        <v>5408</v>
      </c>
    </row>
    <row r="331" customHeight="1" spans="1:8">
      <c r="A331" s="18">
        <v>329</v>
      </c>
      <c r="B331" s="16" t="s">
        <v>673</v>
      </c>
      <c r="C331" s="16" t="s">
        <v>693</v>
      </c>
      <c r="D331" s="16" t="s">
        <v>694</v>
      </c>
      <c r="E331" s="16" t="s">
        <v>10</v>
      </c>
      <c r="F331" s="16">
        <v>8118</v>
      </c>
      <c r="G331">
        <v>0</v>
      </c>
      <c r="H331">
        <v>8118</v>
      </c>
    </row>
    <row r="332" customHeight="1" spans="1:8">
      <c r="A332" s="18">
        <v>330</v>
      </c>
      <c r="B332" s="16" t="s">
        <v>673</v>
      </c>
      <c r="C332" s="16" t="s">
        <v>695</v>
      </c>
      <c r="D332" s="16" t="s">
        <v>696</v>
      </c>
      <c r="E332" s="16" t="s">
        <v>10</v>
      </c>
      <c r="F332" s="16">
        <v>6715</v>
      </c>
      <c r="G332">
        <v>23</v>
      </c>
      <c r="H332">
        <v>6715</v>
      </c>
    </row>
    <row r="333" customHeight="1" spans="1:7">
      <c r="A333" s="17">
        <v>331</v>
      </c>
      <c r="B333" t="s">
        <v>673</v>
      </c>
      <c r="C333" t="s">
        <v>697</v>
      </c>
      <c r="D333" t="s">
        <v>698</v>
      </c>
      <c r="E333" t="s">
        <v>10</v>
      </c>
      <c r="F333">
        <v>0</v>
      </c>
      <c r="G333">
        <v>0</v>
      </c>
    </row>
    <row r="334" customHeight="1" spans="1:8">
      <c r="A334" s="18"/>
      <c r="B334" s="21" t="s">
        <v>673</v>
      </c>
      <c r="C334" s="21" t="s">
        <v>699</v>
      </c>
      <c r="D334" s="22">
        <v>330113</v>
      </c>
      <c r="E334" s="16" t="s">
        <v>10</v>
      </c>
      <c r="F334" s="16">
        <v>7839</v>
      </c>
      <c r="H334">
        <v>7839</v>
      </c>
    </row>
    <row r="335" customHeight="1" spans="1:6">
      <c r="A335" s="17">
        <v>332</v>
      </c>
      <c r="B335" t="s">
        <v>673</v>
      </c>
      <c r="C335" t="s">
        <v>700</v>
      </c>
      <c r="D335" t="s">
        <v>701</v>
      </c>
      <c r="E335" t="s">
        <v>10</v>
      </c>
      <c r="F335">
        <v>0</v>
      </c>
    </row>
    <row r="336" customHeight="1" spans="1:9">
      <c r="A336" s="17">
        <v>333</v>
      </c>
      <c r="B336" t="s">
        <v>702</v>
      </c>
      <c r="C336" t="s">
        <v>703</v>
      </c>
      <c r="D336" t="s">
        <v>704</v>
      </c>
      <c r="E336" t="s">
        <v>10</v>
      </c>
      <c r="F336">
        <v>0</v>
      </c>
      <c r="G336">
        <v>0</v>
      </c>
      <c r="I336" t="str">
        <f>_xlfn.DISPIMG("ID_71345789073D42DEA40240BD4DE288D4",1)</f>
        <v>=DISPIMG("ID_71345789073D42DEA40240BD4DE288D4",1)</v>
      </c>
    </row>
    <row r="337" customHeight="1" spans="1:7">
      <c r="A337" s="17">
        <v>334</v>
      </c>
      <c r="B337" t="s">
        <v>702</v>
      </c>
      <c r="C337" t="s">
        <v>705</v>
      </c>
      <c r="D337" t="s">
        <v>706</v>
      </c>
      <c r="E337" t="s">
        <v>10</v>
      </c>
      <c r="F337">
        <v>0</v>
      </c>
      <c r="G337">
        <v>0</v>
      </c>
    </row>
    <row r="338" customHeight="1" spans="1:8">
      <c r="A338" s="18">
        <v>335</v>
      </c>
      <c r="B338" s="16" t="s">
        <v>702</v>
      </c>
      <c r="C338" s="16" t="s">
        <v>707</v>
      </c>
      <c r="D338" s="16" t="s">
        <v>708</v>
      </c>
      <c r="E338" s="16" t="s">
        <v>10</v>
      </c>
      <c r="F338" s="16">
        <v>1789</v>
      </c>
      <c r="G338">
        <v>0</v>
      </c>
      <c r="H338">
        <v>1789</v>
      </c>
    </row>
    <row r="339" customHeight="1" spans="1:8">
      <c r="A339" s="18">
        <v>336</v>
      </c>
      <c r="B339" s="16" t="s">
        <v>702</v>
      </c>
      <c r="C339" s="16" t="s">
        <v>709</v>
      </c>
      <c r="D339" s="16" t="s">
        <v>710</v>
      </c>
      <c r="E339" s="16" t="s">
        <v>10</v>
      </c>
      <c r="F339" s="16">
        <v>1849</v>
      </c>
      <c r="G339">
        <v>0</v>
      </c>
      <c r="H339">
        <v>1849</v>
      </c>
    </row>
    <row r="340" customHeight="1" spans="1:8">
      <c r="A340" s="18">
        <v>337</v>
      </c>
      <c r="B340" s="16" t="s">
        <v>702</v>
      </c>
      <c r="C340" s="16" t="s">
        <v>711</v>
      </c>
      <c r="D340" s="16" t="s">
        <v>712</v>
      </c>
      <c r="E340" s="16" t="s">
        <v>10</v>
      </c>
      <c r="F340" s="16">
        <v>9246</v>
      </c>
      <c r="G340">
        <v>0</v>
      </c>
      <c r="H340">
        <v>9246</v>
      </c>
    </row>
    <row r="341" customHeight="1" spans="1:8">
      <c r="A341" s="18">
        <v>338</v>
      </c>
      <c r="B341" s="16" t="s">
        <v>702</v>
      </c>
      <c r="C341" s="16" t="s">
        <v>713</v>
      </c>
      <c r="D341" s="16" t="s">
        <v>714</v>
      </c>
      <c r="E341" s="16" t="s">
        <v>10</v>
      </c>
      <c r="F341" s="16">
        <v>3812</v>
      </c>
      <c r="G341">
        <v>0</v>
      </c>
      <c r="H341">
        <v>3812</v>
      </c>
    </row>
    <row r="342" customHeight="1" spans="1:8">
      <c r="A342" s="18">
        <v>339</v>
      </c>
      <c r="B342" s="16" t="s">
        <v>702</v>
      </c>
      <c r="C342" s="16" t="s">
        <v>715</v>
      </c>
      <c r="D342" s="16" t="s">
        <v>716</v>
      </c>
      <c r="E342" s="16" t="s">
        <v>10</v>
      </c>
      <c r="F342" s="16">
        <v>2139</v>
      </c>
      <c r="G342">
        <v>0</v>
      </c>
      <c r="H342">
        <v>2139</v>
      </c>
    </row>
    <row r="343" customHeight="1" spans="1:8">
      <c r="A343" s="18">
        <v>340</v>
      </c>
      <c r="B343" s="16" t="s">
        <v>702</v>
      </c>
      <c r="C343" s="16" t="s">
        <v>717</v>
      </c>
      <c r="D343" s="16" t="s">
        <v>718</v>
      </c>
      <c r="E343" s="16" t="s">
        <v>10</v>
      </c>
      <c r="F343" s="16">
        <v>6891</v>
      </c>
      <c r="G343">
        <v>0</v>
      </c>
      <c r="H343">
        <v>6891</v>
      </c>
    </row>
    <row r="344" customHeight="1" spans="1:8">
      <c r="A344" s="18">
        <v>341</v>
      </c>
      <c r="B344" s="16" t="s">
        <v>702</v>
      </c>
      <c r="C344" s="16" t="s">
        <v>719</v>
      </c>
      <c r="D344" s="16" t="s">
        <v>720</v>
      </c>
      <c r="E344" s="16" t="s">
        <v>10</v>
      </c>
      <c r="F344" s="16">
        <v>10334</v>
      </c>
      <c r="G344">
        <v>0</v>
      </c>
      <c r="H344">
        <v>10334</v>
      </c>
    </row>
    <row r="345" customHeight="1" spans="1:8">
      <c r="A345" s="18">
        <v>342</v>
      </c>
      <c r="B345" s="16" t="s">
        <v>702</v>
      </c>
      <c r="C345" s="16" t="s">
        <v>721</v>
      </c>
      <c r="D345" s="16" t="s">
        <v>722</v>
      </c>
      <c r="E345" s="16" t="s">
        <v>10</v>
      </c>
      <c r="F345" s="16">
        <v>2098</v>
      </c>
      <c r="G345">
        <v>0</v>
      </c>
      <c r="H345">
        <v>2098</v>
      </c>
    </row>
    <row r="346" customHeight="1" spans="1:8">
      <c r="A346" s="18">
        <v>343</v>
      </c>
      <c r="B346" s="16" t="s">
        <v>702</v>
      </c>
      <c r="C346" s="16" t="s">
        <v>723</v>
      </c>
      <c r="D346" s="16" t="s">
        <v>724</v>
      </c>
      <c r="E346" s="16" t="s">
        <v>10</v>
      </c>
      <c r="F346" s="16">
        <v>5201</v>
      </c>
      <c r="G346">
        <v>0</v>
      </c>
      <c r="H346">
        <v>5201</v>
      </c>
    </row>
    <row r="347" customHeight="1" spans="1:8">
      <c r="A347" s="18">
        <v>344</v>
      </c>
      <c r="B347" s="16" t="s">
        <v>702</v>
      </c>
      <c r="C347" s="16" t="s">
        <v>725</v>
      </c>
      <c r="D347" s="16" t="s">
        <v>726</v>
      </c>
      <c r="E347" s="16" t="s">
        <v>10</v>
      </c>
      <c r="F347" s="16">
        <v>4321</v>
      </c>
      <c r="G347">
        <v>0</v>
      </c>
      <c r="H347">
        <v>4321</v>
      </c>
    </row>
    <row r="348" customHeight="1" spans="1:8">
      <c r="A348" s="18">
        <v>345</v>
      </c>
      <c r="B348" s="16" t="s">
        <v>702</v>
      </c>
      <c r="C348" s="16" t="s">
        <v>727</v>
      </c>
      <c r="D348" s="16" t="s">
        <v>728</v>
      </c>
      <c r="E348" s="16" t="s">
        <v>10</v>
      </c>
      <c r="F348" s="16">
        <v>5349</v>
      </c>
      <c r="G348">
        <v>0</v>
      </c>
      <c r="H348">
        <v>5349</v>
      </c>
    </row>
    <row r="349" customHeight="1" spans="1:8">
      <c r="A349" s="18">
        <v>346</v>
      </c>
      <c r="B349" s="16" t="s">
        <v>702</v>
      </c>
      <c r="C349" s="16" t="s">
        <v>729</v>
      </c>
      <c r="D349" s="16" t="s">
        <v>730</v>
      </c>
      <c r="E349" s="16" t="s">
        <v>10</v>
      </c>
      <c r="F349" s="16">
        <v>5799</v>
      </c>
      <c r="G349">
        <v>0</v>
      </c>
      <c r="H349">
        <v>5799</v>
      </c>
    </row>
    <row r="350" customHeight="1" spans="1:9">
      <c r="A350" s="17">
        <v>347</v>
      </c>
      <c r="B350" t="s">
        <v>731</v>
      </c>
      <c r="C350" t="s">
        <v>732</v>
      </c>
      <c r="D350" t="s">
        <v>733</v>
      </c>
      <c r="E350" t="s">
        <v>10</v>
      </c>
      <c r="F350">
        <v>0</v>
      </c>
      <c r="G350">
        <v>0</v>
      </c>
      <c r="I350" t="str">
        <f>_xlfn.DISPIMG("ID_19911EA9CE0F4CE280C9E8E72DF64B66",1)</f>
        <v>=DISPIMG("ID_19911EA9CE0F4CE280C9E8E72DF64B66",1)</v>
      </c>
    </row>
    <row r="351" customHeight="1" spans="1:8">
      <c r="A351" s="18">
        <v>348</v>
      </c>
      <c r="B351" s="16" t="s">
        <v>731</v>
      </c>
      <c r="C351" s="16" t="s">
        <v>734</v>
      </c>
      <c r="D351" s="16" t="s">
        <v>735</v>
      </c>
      <c r="E351" s="16" t="s">
        <v>10</v>
      </c>
      <c r="F351" s="16">
        <v>4021</v>
      </c>
      <c r="G351">
        <v>0</v>
      </c>
      <c r="H351">
        <v>4021</v>
      </c>
    </row>
    <row r="352" customHeight="1" spans="1:8">
      <c r="A352" s="18">
        <v>349</v>
      </c>
      <c r="B352" s="16" t="s">
        <v>731</v>
      </c>
      <c r="C352" s="16" t="s">
        <v>736</v>
      </c>
      <c r="D352" s="16" t="s">
        <v>737</v>
      </c>
      <c r="E352" s="16" t="s">
        <v>10</v>
      </c>
      <c r="F352" s="16">
        <v>389</v>
      </c>
      <c r="G352">
        <v>0</v>
      </c>
      <c r="H352">
        <v>389</v>
      </c>
    </row>
    <row r="353" customHeight="1" spans="1:8">
      <c r="A353" s="18">
        <v>350</v>
      </c>
      <c r="B353" s="16" t="s">
        <v>731</v>
      </c>
      <c r="C353" s="16" t="s">
        <v>738</v>
      </c>
      <c r="D353" s="16" t="s">
        <v>739</v>
      </c>
      <c r="E353" s="16" t="s">
        <v>10</v>
      </c>
      <c r="F353" s="16">
        <v>1184</v>
      </c>
      <c r="G353">
        <v>0</v>
      </c>
      <c r="H353">
        <v>1184</v>
      </c>
    </row>
    <row r="354" customHeight="1" spans="1:8">
      <c r="A354" s="18">
        <v>351</v>
      </c>
      <c r="B354" s="16" t="s">
        <v>731</v>
      </c>
      <c r="C354" s="16" t="s">
        <v>740</v>
      </c>
      <c r="D354" s="16" t="s">
        <v>741</v>
      </c>
      <c r="E354" s="16" t="s">
        <v>10</v>
      </c>
      <c r="F354" s="16">
        <v>994</v>
      </c>
      <c r="G354">
        <v>0</v>
      </c>
      <c r="H354">
        <v>994</v>
      </c>
    </row>
    <row r="355" customHeight="1" spans="1:8">
      <c r="A355" s="18">
        <v>352</v>
      </c>
      <c r="B355" s="16" t="s">
        <v>731</v>
      </c>
      <c r="C355" s="16" t="s">
        <v>742</v>
      </c>
      <c r="D355" s="16" t="s">
        <v>743</v>
      </c>
      <c r="E355" s="16" t="s">
        <v>10</v>
      </c>
      <c r="F355" s="16">
        <v>166</v>
      </c>
      <c r="G355">
        <v>0</v>
      </c>
      <c r="H355">
        <v>166</v>
      </c>
    </row>
    <row r="356" customHeight="1" spans="1:8">
      <c r="A356" s="18">
        <v>353</v>
      </c>
      <c r="B356" s="16" t="s">
        <v>731</v>
      </c>
      <c r="C356" s="16" t="s">
        <v>744</v>
      </c>
      <c r="D356" s="16" t="s">
        <v>745</v>
      </c>
      <c r="E356" s="16" t="s">
        <v>10</v>
      </c>
      <c r="F356" s="16">
        <v>779</v>
      </c>
      <c r="G356">
        <v>0</v>
      </c>
      <c r="H356">
        <v>779</v>
      </c>
    </row>
    <row r="357" customHeight="1" spans="1:8">
      <c r="A357" s="17">
        <v>354</v>
      </c>
      <c r="B357" t="s">
        <v>731</v>
      </c>
      <c r="C357" t="s">
        <v>746</v>
      </c>
      <c r="D357" t="s">
        <v>747</v>
      </c>
      <c r="E357" t="s">
        <v>10</v>
      </c>
      <c r="F357">
        <v>0</v>
      </c>
      <c r="G357">
        <v>0</v>
      </c>
      <c r="H357" s="23" t="s">
        <v>748</v>
      </c>
    </row>
    <row r="358" customHeight="1" spans="1:9">
      <c r="A358" s="17">
        <v>355</v>
      </c>
      <c r="B358" t="s">
        <v>749</v>
      </c>
      <c r="C358" t="s">
        <v>750</v>
      </c>
      <c r="D358" t="s">
        <v>751</v>
      </c>
      <c r="E358" t="s">
        <v>10</v>
      </c>
      <c r="F358">
        <v>0</v>
      </c>
      <c r="G358">
        <v>0</v>
      </c>
      <c r="I358" t="str">
        <f>_xlfn.DISPIMG("ID_AAC3EFB44A3C476FB30AB4A749735EB1",1)</f>
        <v>=DISPIMG("ID_AAC3EFB44A3C476FB30AB4A749735EB1",1)</v>
      </c>
    </row>
    <row r="359" customHeight="1" spans="1:8">
      <c r="A359" s="18">
        <v>356</v>
      </c>
      <c r="B359" s="16" t="s">
        <v>749</v>
      </c>
      <c r="C359" s="16" t="s">
        <v>410</v>
      </c>
      <c r="D359" s="16" t="s">
        <v>752</v>
      </c>
      <c r="E359" s="16" t="s">
        <v>10</v>
      </c>
      <c r="F359" s="16">
        <v>1861</v>
      </c>
      <c r="G359">
        <v>7389</v>
      </c>
      <c r="H359">
        <v>1861</v>
      </c>
    </row>
    <row r="360" customHeight="1" spans="1:8">
      <c r="A360" s="18">
        <v>357</v>
      </c>
      <c r="B360" s="16" t="s">
        <v>749</v>
      </c>
      <c r="C360" s="16" t="s">
        <v>753</v>
      </c>
      <c r="D360" s="16" t="s">
        <v>754</v>
      </c>
      <c r="E360" s="16" t="s">
        <v>10</v>
      </c>
      <c r="F360" s="16">
        <v>1027</v>
      </c>
      <c r="G360">
        <v>12475</v>
      </c>
      <c r="H360">
        <v>1027</v>
      </c>
    </row>
    <row r="361" customHeight="1" spans="1:8">
      <c r="A361" s="18">
        <v>358</v>
      </c>
      <c r="B361" s="16" t="s">
        <v>749</v>
      </c>
      <c r="C361" s="16" t="s">
        <v>755</v>
      </c>
      <c r="D361" s="16" t="s">
        <v>756</v>
      </c>
      <c r="E361" s="16" t="s">
        <v>10</v>
      </c>
      <c r="F361" s="16">
        <v>890</v>
      </c>
      <c r="G361">
        <v>0</v>
      </c>
      <c r="H361">
        <v>890</v>
      </c>
    </row>
    <row r="362" customHeight="1" spans="1:8">
      <c r="A362" s="18">
        <v>359</v>
      </c>
      <c r="B362" s="16" t="s">
        <v>749</v>
      </c>
      <c r="C362" s="16" t="s">
        <v>757</v>
      </c>
      <c r="D362" s="16" t="s">
        <v>758</v>
      </c>
      <c r="E362" s="16" t="s">
        <v>10</v>
      </c>
      <c r="F362" s="16">
        <v>2978</v>
      </c>
      <c r="G362">
        <v>10864</v>
      </c>
      <c r="H362">
        <v>2978</v>
      </c>
    </row>
    <row r="363" customHeight="1" spans="1:8">
      <c r="A363" s="18">
        <v>360</v>
      </c>
      <c r="B363" s="16" t="s">
        <v>749</v>
      </c>
      <c r="C363" s="16" t="s">
        <v>759</v>
      </c>
      <c r="D363" s="16" t="s">
        <v>760</v>
      </c>
      <c r="E363" s="16" t="s">
        <v>10</v>
      </c>
      <c r="F363" s="16">
        <v>2880</v>
      </c>
      <c r="G363">
        <v>29924</v>
      </c>
      <c r="H363">
        <v>2880</v>
      </c>
    </row>
    <row r="364" customHeight="1" spans="1:8">
      <c r="A364" s="18">
        <v>361</v>
      </c>
      <c r="B364" s="16" t="s">
        <v>749</v>
      </c>
      <c r="C364" s="16" t="s">
        <v>761</v>
      </c>
      <c r="D364" s="16" t="s">
        <v>762</v>
      </c>
      <c r="E364" s="16" t="s">
        <v>10</v>
      </c>
      <c r="F364" s="16">
        <v>1444</v>
      </c>
      <c r="G364">
        <v>16489</v>
      </c>
      <c r="H364">
        <v>1444</v>
      </c>
    </row>
    <row r="365" customHeight="1" spans="1:8">
      <c r="A365" s="18">
        <v>362</v>
      </c>
      <c r="B365" s="16" t="s">
        <v>749</v>
      </c>
      <c r="C365" s="16" t="s">
        <v>763</v>
      </c>
      <c r="D365" s="16" t="s">
        <v>764</v>
      </c>
      <c r="E365" s="16" t="s">
        <v>10</v>
      </c>
      <c r="F365" s="16">
        <v>4497</v>
      </c>
      <c r="G365">
        <v>15406</v>
      </c>
      <c r="H365">
        <v>4497</v>
      </c>
    </row>
    <row r="366" customHeight="1" spans="1:8">
      <c r="A366" s="18">
        <v>363</v>
      </c>
      <c r="B366" s="16" t="s">
        <v>749</v>
      </c>
      <c r="C366" s="16" t="s">
        <v>765</v>
      </c>
      <c r="D366" s="16" t="s">
        <v>766</v>
      </c>
      <c r="E366" s="16" t="s">
        <v>10</v>
      </c>
      <c r="F366" s="16">
        <v>7011</v>
      </c>
      <c r="G366">
        <v>107822</v>
      </c>
      <c r="H366">
        <v>7011</v>
      </c>
    </row>
    <row r="367" customHeight="1" spans="1:8">
      <c r="A367" s="18">
        <v>364</v>
      </c>
      <c r="B367" s="16" t="s">
        <v>749</v>
      </c>
      <c r="C367" s="16" t="s">
        <v>767</v>
      </c>
      <c r="D367" s="16" t="s">
        <v>768</v>
      </c>
      <c r="E367" s="16" t="s">
        <v>10</v>
      </c>
      <c r="F367" s="16">
        <v>4641</v>
      </c>
      <c r="G367">
        <v>39185</v>
      </c>
      <c r="H367">
        <v>4641</v>
      </c>
    </row>
    <row r="368" customHeight="1" spans="1:6">
      <c r="A368" s="17">
        <v>365</v>
      </c>
      <c r="B368" t="s">
        <v>749</v>
      </c>
      <c r="C368" t="s">
        <v>769</v>
      </c>
      <c r="D368" t="s">
        <v>770</v>
      </c>
      <c r="E368" t="s">
        <v>10</v>
      </c>
      <c r="F368">
        <v>0</v>
      </c>
    </row>
    <row r="369" customHeight="1" spans="1:6">
      <c r="A369" s="17">
        <v>366</v>
      </c>
      <c r="B369" t="s">
        <v>749</v>
      </c>
      <c r="C369" t="s">
        <v>771</v>
      </c>
      <c r="D369" t="s">
        <v>772</v>
      </c>
      <c r="E369" t="s">
        <v>10</v>
      </c>
      <c r="F369">
        <v>0</v>
      </c>
    </row>
    <row r="370" customHeight="1" spans="1:6">
      <c r="A370" s="17">
        <v>367</v>
      </c>
      <c r="B370" t="s">
        <v>749</v>
      </c>
      <c r="C370" t="s">
        <v>773</v>
      </c>
      <c r="D370" t="s">
        <v>774</v>
      </c>
      <c r="E370" t="s">
        <v>10</v>
      </c>
      <c r="F370">
        <v>0</v>
      </c>
    </row>
    <row r="371" customHeight="1" spans="1:6">
      <c r="A371" s="17">
        <v>368</v>
      </c>
      <c r="B371" t="s">
        <v>749</v>
      </c>
      <c r="C371" t="s">
        <v>775</v>
      </c>
      <c r="D371" t="s">
        <v>776</v>
      </c>
      <c r="E371" t="s">
        <v>10</v>
      </c>
      <c r="F371">
        <v>0</v>
      </c>
    </row>
    <row r="372" customHeight="1" spans="1:9">
      <c r="A372" s="17">
        <v>369</v>
      </c>
      <c r="B372" t="s">
        <v>777</v>
      </c>
      <c r="C372" t="s">
        <v>778</v>
      </c>
      <c r="D372" t="s">
        <v>779</v>
      </c>
      <c r="E372" t="s">
        <v>10</v>
      </c>
      <c r="F372">
        <v>0</v>
      </c>
      <c r="G372">
        <v>0</v>
      </c>
      <c r="I372" t="str">
        <f>_xlfn.DISPIMG("ID_76B21E7FCF5C45A3A65DBAC44FA6FA7C",1)</f>
        <v>=DISPIMG("ID_76B21E7FCF5C45A3A65DBAC44FA6FA7C",1)</v>
      </c>
    </row>
    <row r="373" customHeight="1" spans="1:8">
      <c r="A373" s="18">
        <v>370</v>
      </c>
      <c r="B373" s="16" t="s">
        <v>777</v>
      </c>
      <c r="C373" s="16" t="s">
        <v>780</v>
      </c>
      <c r="D373" s="16" t="s">
        <v>781</v>
      </c>
      <c r="E373" s="16" t="s">
        <v>10</v>
      </c>
      <c r="F373" s="16">
        <v>1001</v>
      </c>
      <c r="G373">
        <v>0</v>
      </c>
      <c r="H373">
        <v>1001</v>
      </c>
    </row>
    <row r="374" customHeight="1" spans="1:8">
      <c r="A374" s="18">
        <v>371</v>
      </c>
      <c r="B374" s="16" t="s">
        <v>777</v>
      </c>
      <c r="C374" s="16" t="s">
        <v>782</v>
      </c>
      <c r="D374" s="16" t="s">
        <v>783</v>
      </c>
      <c r="E374" s="16" t="s">
        <v>10</v>
      </c>
      <c r="F374" s="16">
        <v>823</v>
      </c>
      <c r="G374">
        <v>0</v>
      </c>
      <c r="H374">
        <v>823</v>
      </c>
    </row>
    <row r="375" customHeight="1" spans="1:8">
      <c r="A375" s="18">
        <v>372</v>
      </c>
      <c r="B375" s="16" t="s">
        <v>777</v>
      </c>
      <c r="C375" s="16" t="s">
        <v>784</v>
      </c>
      <c r="D375" s="16" t="s">
        <v>785</v>
      </c>
      <c r="E375" s="16" t="s">
        <v>10</v>
      </c>
      <c r="F375" s="16">
        <v>2156</v>
      </c>
      <c r="G375">
        <v>0</v>
      </c>
      <c r="H375">
        <v>2156</v>
      </c>
    </row>
    <row r="376" customHeight="1" spans="1:8">
      <c r="A376" s="18">
        <v>373</v>
      </c>
      <c r="B376" s="16" t="s">
        <v>777</v>
      </c>
      <c r="C376" s="16" t="s">
        <v>786</v>
      </c>
      <c r="D376" s="16" t="s">
        <v>787</v>
      </c>
      <c r="E376" s="16" t="s">
        <v>10</v>
      </c>
      <c r="F376" s="16">
        <v>1290</v>
      </c>
      <c r="G376">
        <v>0</v>
      </c>
      <c r="H376">
        <v>1290</v>
      </c>
    </row>
    <row r="377" customHeight="1" spans="1:8">
      <c r="A377" s="18">
        <v>374</v>
      </c>
      <c r="B377" s="16" t="s">
        <v>777</v>
      </c>
      <c r="C377" s="16" t="s">
        <v>788</v>
      </c>
      <c r="D377" s="16" t="s">
        <v>789</v>
      </c>
      <c r="E377" s="16" t="s">
        <v>10</v>
      </c>
      <c r="F377" s="16">
        <v>8701</v>
      </c>
      <c r="G377">
        <v>0</v>
      </c>
      <c r="H377">
        <v>8701</v>
      </c>
    </row>
    <row r="378" customHeight="1" spans="1:8">
      <c r="A378" s="18">
        <v>375</v>
      </c>
      <c r="B378" s="16" t="s">
        <v>777</v>
      </c>
      <c r="C378" s="16" t="s">
        <v>790</v>
      </c>
      <c r="D378" s="16" t="s">
        <v>791</v>
      </c>
      <c r="E378" s="16" t="s">
        <v>10</v>
      </c>
      <c r="F378" s="16">
        <v>612</v>
      </c>
      <c r="G378">
        <v>0</v>
      </c>
      <c r="H378">
        <v>612</v>
      </c>
    </row>
    <row r="379" customHeight="1" spans="1:7">
      <c r="A379" s="17">
        <v>376</v>
      </c>
      <c r="B379" t="s">
        <v>777</v>
      </c>
      <c r="C379" t="s">
        <v>792</v>
      </c>
      <c r="D379" t="s">
        <v>793</v>
      </c>
      <c r="E379" t="s">
        <v>10</v>
      </c>
      <c r="F379">
        <v>0</v>
      </c>
      <c r="G379">
        <v>0</v>
      </c>
    </row>
    <row r="380" customHeight="1" spans="1:7">
      <c r="A380" s="17">
        <v>377</v>
      </c>
      <c r="B380" t="s">
        <v>777</v>
      </c>
      <c r="C380" t="s">
        <v>794</v>
      </c>
      <c r="D380" t="s">
        <v>795</v>
      </c>
      <c r="E380" t="s">
        <v>10</v>
      </c>
      <c r="F380">
        <v>0</v>
      </c>
      <c r="G380">
        <v>0</v>
      </c>
    </row>
    <row r="381" customHeight="1" spans="1:7">
      <c r="A381" s="17">
        <v>378</v>
      </c>
      <c r="B381" t="s">
        <v>777</v>
      </c>
      <c r="C381" t="s">
        <v>796</v>
      </c>
      <c r="D381" t="s">
        <v>797</v>
      </c>
      <c r="E381" t="s">
        <v>10</v>
      </c>
      <c r="F381">
        <v>0</v>
      </c>
      <c r="G381">
        <v>0</v>
      </c>
    </row>
    <row r="382" customHeight="1" spans="1:7">
      <c r="A382" s="17">
        <v>379</v>
      </c>
      <c r="B382" t="s">
        <v>777</v>
      </c>
      <c r="C382" t="s">
        <v>798</v>
      </c>
      <c r="D382" t="s">
        <v>799</v>
      </c>
      <c r="E382" t="s">
        <v>10</v>
      </c>
      <c r="F382">
        <v>0</v>
      </c>
      <c r="G382">
        <v>0</v>
      </c>
    </row>
    <row r="383" customHeight="1" spans="1:7">
      <c r="A383" s="17">
        <v>380</v>
      </c>
      <c r="B383" t="s">
        <v>777</v>
      </c>
      <c r="C383" t="s">
        <v>800</v>
      </c>
      <c r="D383" t="s">
        <v>801</v>
      </c>
      <c r="E383" t="s">
        <v>10</v>
      </c>
      <c r="F383">
        <v>0</v>
      </c>
      <c r="G383">
        <v>0</v>
      </c>
    </row>
    <row r="384" customHeight="1" spans="1:7">
      <c r="A384" s="17">
        <v>381</v>
      </c>
      <c r="B384" t="s">
        <v>777</v>
      </c>
      <c r="C384" t="s">
        <v>802</v>
      </c>
      <c r="D384" t="s">
        <v>803</v>
      </c>
      <c r="E384" t="s">
        <v>10</v>
      </c>
      <c r="F384">
        <v>0</v>
      </c>
      <c r="G384">
        <v>0</v>
      </c>
    </row>
    <row r="385" customHeight="1" spans="1:9">
      <c r="A385" s="17">
        <v>382</v>
      </c>
      <c r="B385" t="s">
        <v>804</v>
      </c>
      <c r="C385" t="s">
        <v>805</v>
      </c>
      <c r="D385" t="s">
        <v>806</v>
      </c>
      <c r="E385" t="s">
        <v>10</v>
      </c>
      <c r="F385">
        <v>0</v>
      </c>
      <c r="I385" t="s">
        <v>11</v>
      </c>
    </row>
    <row r="386" customHeight="1" spans="1:9">
      <c r="A386" s="17">
        <v>383</v>
      </c>
      <c r="B386" t="s">
        <v>804</v>
      </c>
      <c r="C386" t="s">
        <v>807</v>
      </c>
      <c r="D386" t="s">
        <v>808</v>
      </c>
      <c r="E386" t="s">
        <v>10</v>
      </c>
      <c r="F386">
        <v>0</v>
      </c>
      <c r="I386" t="s">
        <v>11</v>
      </c>
    </row>
    <row r="387" customHeight="1" spans="1:9">
      <c r="A387" s="17">
        <v>384</v>
      </c>
      <c r="B387" t="s">
        <v>804</v>
      </c>
      <c r="C387" t="s">
        <v>809</v>
      </c>
      <c r="D387" t="s">
        <v>810</v>
      </c>
      <c r="E387" t="s">
        <v>10</v>
      </c>
      <c r="F387">
        <v>0</v>
      </c>
      <c r="I387" t="s">
        <v>11</v>
      </c>
    </row>
    <row r="388" customHeight="1" spans="1:9">
      <c r="A388" s="17">
        <v>385</v>
      </c>
      <c r="B388" t="s">
        <v>804</v>
      </c>
      <c r="C388" t="s">
        <v>811</v>
      </c>
      <c r="D388" t="s">
        <v>812</v>
      </c>
      <c r="E388" t="s">
        <v>10</v>
      </c>
      <c r="F388">
        <v>0</v>
      </c>
      <c r="I388" t="s">
        <v>11</v>
      </c>
    </row>
    <row r="389" customHeight="1" spans="1:9">
      <c r="A389" s="17">
        <v>386</v>
      </c>
      <c r="B389" t="s">
        <v>804</v>
      </c>
      <c r="C389" t="s">
        <v>813</v>
      </c>
      <c r="D389" t="s">
        <v>814</v>
      </c>
      <c r="E389" t="s">
        <v>10</v>
      </c>
      <c r="F389">
        <v>0</v>
      </c>
      <c r="I389" t="s">
        <v>11</v>
      </c>
    </row>
    <row r="390" customHeight="1" spans="1:9">
      <c r="A390" s="17">
        <v>387</v>
      </c>
      <c r="B390" t="s">
        <v>804</v>
      </c>
      <c r="C390" t="s">
        <v>815</v>
      </c>
      <c r="D390" t="s">
        <v>816</v>
      </c>
      <c r="E390" t="s">
        <v>10</v>
      </c>
      <c r="F390">
        <v>0</v>
      </c>
      <c r="I390" t="s">
        <v>11</v>
      </c>
    </row>
    <row r="391" customHeight="1" spans="1:9">
      <c r="A391" s="17">
        <v>388</v>
      </c>
      <c r="B391" t="s">
        <v>804</v>
      </c>
      <c r="C391" t="s">
        <v>817</v>
      </c>
      <c r="D391" t="s">
        <v>818</v>
      </c>
      <c r="E391" t="s">
        <v>10</v>
      </c>
      <c r="F391">
        <v>0</v>
      </c>
      <c r="I391" t="s">
        <v>11</v>
      </c>
    </row>
    <row r="392" customHeight="1" spans="1:9">
      <c r="A392" s="17">
        <v>389</v>
      </c>
      <c r="B392" t="s">
        <v>804</v>
      </c>
      <c r="C392" t="s">
        <v>819</v>
      </c>
      <c r="D392" t="s">
        <v>820</v>
      </c>
      <c r="E392" t="s">
        <v>10</v>
      </c>
      <c r="F392">
        <v>0</v>
      </c>
      <c r="I392" t="s">
        <v>11</v>
      </c>
    </row>
    <row r="393" customHeight="1" spans="1:9">
      <c r="A393" s="17">
        <v>390</v>
      </c>
      <c r="B393" t="s">
        <v>804</v>
      </c>
      <c r="C393" t="s">
        <v>821</v>
      </c>
      <c r="D393" t="s">
        <v>822</v>
      </c>
      <c r="E393" t="s">
        <v>10</v>
      </c>
      <c r="F393">
        <v>0</v>
      </c>
      <c r="I393" t="s">
        <v>11</v>
      </c>
    </row>
    <row r="394" customHeight="1" spans="1:9">
      <c r="A394" s="17">
        <v>391</v>
      </c>
      <c r="B394" t="s">
        <v>804</v>
      </c>
      <c r="C394" t="s">
        <v>823</v>
      </c>
      <c r="D394" t="s">
        <v>824</v>
      </c>
      <c r="E394" t="s">
        <v>10</v>
      </c>
      <c r="F394">
        <v>0</v>
      </c>
      <c r="I394" t="s">
        <v>11</v>
      </c>
    </row>
    <row r="395" customHeight="1" spans="1:9">
      <c r="A395" s="17">
        <v>392</v>
      </c>
      <c r="B395" t="s">
        <v>804</v>
      </c>
      <c r="C395" t="s">
        <v>825</v>
      </c>
      <c r="D395" t="s">
        <v>826</v>
      </c>
      <c r="E395" t="s">
        <v>10</v>
      </c>
      <c r="F395">
        <v>0</v>
      </c>
      <c r="I395" t="s">
        <v>11</v>
      </c>
    </row>
    <row r="396" customHeight="1" spans="1:9">
      <c r="A396" s="17">
        <v>393</v>
      </c>
      <c r="B396" t="s">
        <v>804</v>
      </c>
      <c r="C396" t="s">
        <v>827</v>
      </c>
      <c r="D396" t="s">
        <v>828</v>
      </c>
      <c r="E396" t="s">
        <v>10</v>
      </c>
      <c r="F396">
        <v>0</v>
      </c>
      <c r="I396" t="s">
        <v>11</v>
      </c>
    </row>
    <row r="397" customHeight="1" spans="1:9">
      <c r="A397" s="17">
        <v>394</v>
      </c>
      <c r="B397" t="s">
        <v>829</v>
      </c>
      <c r="C397" t="s">
        <v>830</v>
      </c>
      <c r="D397" t="s">
        <v>831</v>
      </c>
      <c r="E397" t="s">
        <v>10</v>
      </c>
      <c r="F397">
        <v>0</v>
      </c>
      <c r="G397">
        <v>0</v>
      </c>
      <c r="I397" t="str">
        <f>_xlfn.DISPIMG("ID_66C6D2CC097E46CCBF4ABACD20F35356",1)</f>
        <v>=DISPIMG("ID_66C6D2CC097E46CCBF4ABACD20F35356",1)</v>
      </c>
    </row>
    <row r="398" customHeight="1" spans="1:8">
      <c r="A398" s="18">
        <v>395</v>
      </c>
      <c r="B398" s="16" t="s">
        <v>829</v>
      </c>
      <c r="C398" s="16" t="s">
        <v>832</v>
      </c>
      <c r="D398" s="16" t="s">
        <v>833</v>
      </c>
      <c r="E398" s="16" t="s">
        <v>10</v>
      </c>
      <c r="F398" s="16">
        <v>3703</v>
      </c>
      <c r="G398">
        <v>14685</v>
      </c>
      <c r="H398">
        <v>3703</v>
      </c>
    </row>
    <row r="399" customHeight="1" spans="1:8">
      <c r="A399" s="18">
        <v>396</v>
      </c>
      <c r="B399" s="16" t="s">
        <v>829</v>
      </c>
      <c r="C399" s="16" t="s">
        <v>834</v>
      </c>
      <c r="D399" s="16" t="s">
        <v>835</v>
      </c>
      <c r="E399" s="16" t="s">
        <v>10</v>
      </c>
      <c r="F399" s="16">
        <v>1863</v>
      </c>
      <c r="G399">
        <v>6918</v>
      </c>
      <c r="H399">
        <v>1863</v>
      </c>
    </row>
    <row r="400" customHeight="1" spans="1:8">
      <c r="A400" s="18">
        <v>397</v>
      </c>
      <c r="B400" s="16" t="s">
        <v>829</v>
      </c>
      <c r="C400" s="16" t="s">
        <v>836</v>
      </c>
      <c r="D400" s="16" t="s">
        <v>837</v>
      </c>
      <c r="E400" s="16" t="s">
        <v>10</v>
      </c>
      <c r="F400" s="16">
        <v>1476</v>
      </c>
      <c r="G400">
        <v>3137</v>
      </c>
      <c r="H400">
        <v>1476</v>
      </c>
    </row>
    <row r="401" customHeight="1" spans="1:8">
      <c r="A401" s="18">
        <v>398</v>
      </c>
      <c r="B401" s="16" t="s">
        <v>829</v>
      </c>
      <c r="C401" s="16" t="s">
        <v>838</v>
      </c>
      <c r="D401" s="16" t="s">
        <v>839</v>
      </c>
      <c r="E401" s="16" t="s">
        <v>10</v>
      </c>
      <c r="F401" s="16">
        <v>2765</v>
      </c>
      <c r="G401">
        <v>1241</v>
      </c>
      <c r="H401">
        <v>2765</v>
      </c>
    </row>
    <row r="402" customHeight="1" spans="1:9">
      <c r="A402" s="17">
        <v>399</v>
      </c>
      <c r="B402" t="s">
        <v>840</v>
      </c>
      <c r="C402" t="s">
        <v>841</v>
      </c>
      <c r="D402" t="s">
        <v>842</v>
      </c>
      <c r="E402" t="s">
        <v>10</v>
      </c>
      <c r="F402">
        <v>0</v>
      </c>
      <c r="G402">
        <v>0</v>
      </c>
      <c r="I402" t="str">
        <f>_xlfn.DISPIMG("ID_898A925D17F34B60B5ECEC1B09F6AACE",1)</f>
        <v>=DISPIMG("ID_898A925D17F34B60B5ECEC1B09F6AACE",1)</v>
      </c>
    </row>
    <row r="403" customHeight="1" spans="1:8">
      <c r="A403" s="18">
        <v>400</v>
      </c>
      <c r="B403" s="16" t="s">
        <v>840</v>
      </c>
      <c r="C403" s="16" t="s">
        <v>843</v>
      </c>
      <c r="D403" s="16" t="s">
        <v>844</v>
      </c>
      <c r="E403" s="16" t="s">
        <v>10</v>
      </c>
      <c r="F403" s="16">
        <v>234</v>
      </c>
      <c r="G403">
        <v>1052</v>
      </c>
      <c r="H403">
        <v>234</v>
      </c>
    </row>
    <row r="404" customHeight="1" spans="1:8">
      <c r="A404" s="18">
        <v>401</v>
      </c>
      <c r="B404" s="16" t="s">
        <v>840</v>
      </c>
      <c r="C404" s="16" t="s">
        <v>845</v>
      </c>
      <c r="D404" s="16" t="s">
        <v>846</v>
      </c>
      <c r="E404" s="16" t="s">
        <v>10</v>
      </c>
      <c r="F404" s="16">
        <v>2995</v>
      </c>
      <c r="G404">
        <v>4753</v>
      </c>
      <c r="H404">
        <v>2995</v>
      </c>
    </row>
    <row r="405" customHeight="1" spans="1:8">
      <c r="A405" s="18">
        <v>402</v>
      </c>
      <c r="B405" s="16" t="s">
        <v>840</v>
      </c>
      <c r="C405" s="16" t="s">
        <v>847</v>
      </c>
      <c r="D405" s="16" t="s">
        <v>848</v>
      </c>
      <c r="E405" s="16" t="s">
        <v>10</v>
      </c>
      <c r="F405" s="16">
        <v>554</v>
      </c>
      <c r="G405">
        <v>0</v>
      </c>
      <c r="H405">
        <v>554</v>
      </c>
    </row>
    <row r="406" customHeight="1" spans="1:8">
      <c r="A406" s="18">
        <v>403</v>
      </c>
      <c r="B406" s="16" t="s">
        <v>840</v>
      </c>
      <c r="C406" s="16" t="s">
        <v>849</v>
      </c>
      <c r="D406" s="16" t="s">
        <v>850</v>
      </c>
      <c r="E406" s="16" t="s">
        <v>10</v>
      </c>
      <c r="F406" s="16">
        <v>1702</v>
      </c>
      <c r="G406">
        <v>264</v>
      </c>
      <c r="H406">
        <v>1702</v>
      </c>
    </row>
    <row r="407" customHeight="1" spans="1:8">
      <c r="A407" s="18">
        <v>404</v>
      </c>
      <c r="B407" s="16" t="s">
        <v>840</v>
      </c>
      <c r="C407" s="16" t="s">
        <v>851</v>
      </c>
      <c r="D407" s="16" t="s">
        <v>852</v>
      </c>
      <c r="E407" s="16" t="s">
        <v>10</v>
      </c>
      <c r="F407" s="16">
        <v>2436</v>
      </c>
      <c r="G407">
        <v>0</v>
      </c>
      <c r="H407">
        <v>2436</v>
      </c>
    </row>
    <row r="408" customHeight="1" spans="1:8">
      <c r="A408" s="18">
        <v>405</v>
      </c>
      <c r="B408" s="16" t="s">
        <v>840</v>
      </c>
      <c r="C408" s="16" t="s">
        <v>853</v>
      </c>
      <c r="D408" s="16" t="s">
        <v>854</v>
      </c>
      <c r="E408" s="16" t="s">
        <v>10</v>
      </c>
      <c r="F408" s="16">
        <v>1168</v>
      </c>
      <c r="G408">
        <v>428</v>
      </c>
      <c r="H408">
        <v>1168</v>
      </c>
    </row>
    <row r="409" customHeight="1" spans="1:8">
      <c r="A409" s="18">
        <v>406</v>
      </c>
      <c r="B409" s="16" t="s">
        <v>840</v>
      </c>
      <c r="C409" s="16" t="s">
        <v>855</v>
      </c>
      <c r="D409" s="16" t="s">
        <v>856</v>
      </c>
      <c r="E409" s="16" t="s">
        <v>10</v>
      </c>
      <c r="F409" s="16">
        <v>466</v>
      </c>
      <c r="G409">
        <v>0</v>
      </c>
      <c r="H409">
        <v>466</v>
      </c>
    </row>
    <row r="410" customHeight="1" spans="1:8">
      <c r="A410" s="18">
        <v>407</v>
      </c>
      <c r="B410" s="16" t="s">
        <v>840</v>
      </c>
      <c r="C410" s="16" t="s">
        <v>857</v>
      </c>
      <c r="D410" s="16" t="s">
        <v>858</v>
      </c>
      <c r="E410" s="16" t="s">
        <v>10</v>
      </c>
      <c r="F410" s="16">
        <v>759</v>
      </c>
      <c r="G410">
        <v>0</v>
      </c>
      <c r="H410">
        <v>759</v>
      </c>
    </row>
    <row r="411" customHeight="1" spans="1:9">
      <c r="A411" s="17">
        <v>408</v>
      </c>
      <c r="B411" t="s">
        <v>859</v>
      </c>
      <c r="C411" t="s">
        <v>860</v>
      </c>
      <c r="D411" t="s">
        <v>861</v>
      </c>
      <c r="E411" t="s">
        <v>10</v>
      </c>
      <c r="F411">
        <v>0</v>
      </c>
      <c r="G411">
        <v>0</v>
      </c>
      <c r="I411" t="str">
        <f>_xlfn.DISPIMG("ID_BA853AE2FA434C32AC49C70CAC38F5A2",1)</f>
        <v>=DISPIMG("ID_BA853AE2FA434C32AC49C70CAC38F5A2",1)</v>
      </c>
    </row>
    <row r="412" customHeight="1" spans="1:8">
      <c r="A412" s="18">
        <v>409</v>
      </c>
      <c r="B412" s="16" t="s">
        <v>859</v>
      </c>
      <c r="C412" s="16" t="s">
        <v>862</v>
      </c>
      <c r="D412" s="16" t="s">
        <v>863</v>
      </c>
      <c r="E412" s="16" t="s">
        <v>10</v>
      </c>
      <c r="F412" s="16">
        <v>2455</v>
      </c>
      <c r="G412">
        <v>0</v>
      </c>
      <c r="H412">
        <v>2455</v>
      </c>
    </row>
    <row r="413" customHeight="1" spans="1:8">
      <c r="A413" s="18">
        <v>410</v>
      </c>
      <c r="B413" s="16" t="s">
        <v>859</v>
      </c>
      <c r="C413" s="16" t="s">
        <v>864</v>
      </c>
      <c r="D413" s="16" t="s">
        <v>865</v>
      </c>
      <c r="E413" s="16" t="s">
        <v>10</v>
      </c>
      <c r="F413" s="16">
        <v>465</v>
      </c>
      <c r="G413">
        <v>0</v>
      </c>
      <c r="H413">
        <v>465</v>
      </c>
    </row>
    <row r="414" customHeight="1" spans="1:8">
      <c r="A414" s="18">
        <v>411</v>
      </c>
      <c r="B414" s="16" t="s">
        <v>859</v>
      </c>
      <c r="C414" s="16" t="s">
        <v>866</v>
      </c>
      <c r="D414" s="16" t="s">
        <v>867</v>
      </c>
      <c r="E414" s="16" t="s">
        <v>10</v>
      </c>
      <c r="F414" s="16">
        <v>3289</v>
      </c>
      <c r="G414">
        <v>571</v>
      </c>
      <c r="H414">
        <v>3289</v>
      </c>
    </row>
    <row r="415" customHeight="1" spans="1:8">
      <c r="A415" s="18">
        <v>412</v>
      </c>
      <c r="B415" s="16" t="s">
        <v>859</v>
      </c>
      <c r="C415" s="16" t="s">
        <v>868</v>
      </c>
      <c r="D415" s="16" t="s">
        <v>869</v>
      </c>
      <c r="E415" s="16" t="s">
        <v>10</v>
      </c>
      <c r="F415" s="16">
        <v>10694</v>
      </c>
      <c r="G415">
        <v>665</v>
      </c>
      <c r="H415">
        <v>10694</v>
      </c>
    </row>
    <row r="416" customHeight="1" spans="1:8">
      <c r="A416" s="18">
        <v>413</v>
      </c>
      <c r="B416" s="16" t="s">
        <v>859</v>
      </c>
      <c r="C416" s="16" t="s">
        <v>870</v>
      </c>
      <c r="D416" s="16" t="s">
        <v>871</v>
      </c>
      <c r="E416" s="16" t="s">
        <v>10</v>
      </c>
      <c r="F416" s="16">
        <v>4160</v>
      </c>
      <c r="G416">
        <v>1617</v>
      </c>
      <c r="H416">
        <v>4160</v>
      </c>
    </row>
    <row r="417" customHeight="1" spans="1:8">
      <c r="A417" s="18">
        <v>414</v>
      </c>
      <c r="B417" s="16" t="s">
        <v>859</v>
      </c>
      <c r="C417" s="16" t="s">
        <v>872</v>
      </c>
      <c r="D417" s="16" t="s">
        <v>873</v>
      </c>
      <c r="E417" s="16" t="s">
        <v>10</v>
      </c>
      <c r="F417" s="16">
        <v>1308</v>
      </c>
      <c r="G417">
        <v>961</v>
      </c>
      <c r="H417">
        <v>1308</v>
      </c>
    </row>
    <row r="418" customHeight="1" spans="1:8">
      <c r="A418" s="18">
        <v>415</v>
      </c>
      <c r="B418" s="16" t="s">
        <v>859</v>
      </c>
      <c r="C418" s="16" t="s">
        <v>834</v>
      </c>
      <c r="D418" s="16" t="s">
        <v>874</v>
      </c>
      <c r="E418" s="16" t="s">
        <v>10</v>
      </c>
      <c r="F418" s="16">
        <v>5462</v>
      </c>
      <c r="G418">
        <v>2911</v>
      </c>
      <c r="H418">
        <v>5462</v>
      </c>
    </row>
    <row r="419" customHeight="1" spans="1:8">
      <c r="A419" s="18">
        <v>416</v>
      </c>
      <c r="B419" s="16" t="s">
        <v>859</v>
      </c>
      <c r="C419" s="16" t="s">
        <v>875</v>
      </c>
      <c r="D419" s="16" t="s">
        <v>876</v>
      </c>
      <c r="E419" s="16" t="s">
        <v>10</v>
      </c>
      <c r="F419" s="16">
        <v>4899</v>
      </c>
      <c r="G419">
        <v>309</v>
      </c>
      <c r="H419">
        <v>4899</v>
      </c>
    </row>
    <row r="420" customHeight="1" spans="1:8">
      <c r="A420" s="18">
        <v>417</v>
      </c>
      <c r="B420" s="16" t="s">
        <v>859</v>
      </c>
      <c r="C420" s="16" t="s">
        <v>877</v>
      </c>
      <c r="D420" s="16" t="s">
        <v>878</v>
      </c>
      <c r="E420" s="16" t="s">
        <v>10</v>
      </c>
      <c r="F420" s="16">
        <v>3441</v>
      </c>
      <c r="G420">
        <v>2868</v>
      </c>
      <c r="H420">
        <v>3441</v>
      </c>
    </row>
    <row r="421" customHeight="1" spans="1:9">
      <c r="A421" s="17">
        <v>418</v>
      </c>
      <c r="B421" t="s">
        <v>879</v>
      </c>
      <c r="C421" t="s">
        <v>880</v>
      </c>
      <c r="D421" t="s">
        <v>881</v>
      </c>
      <c r="E421" t="s">
        <v>10</v>
      </c>
      <c r="F421">
        <v>0</v>
      </c>
      <c r="G421">
        <v>0</v>
      </c>
      <c r="I421" t="str">
        <f>_xlfn.DISPIMG("ID_4932E1ACB14A45D6A98AB21D8E54B8C0",1)</f>
        <v>=DISPIMG("ID_4932E1ACB14A45D6A98AB21D8E54B8C0",1)</v>
      </c>
    </row>
    <row r="422" customHeight="1" spans="1:8">
      <c r="A422" s="18">
        <v>419</v>
      </c>
      <c r="B422" s="16" t="s">
        <v>879</v>
      </c>
      <c r="C422" s="16" t="s">
        <v>882</v>
      </c>
      <c r="D422" s="16" t="s">
        <v>883</v>
      </c>
      <c r="E422" s="16" t="s">
        <v>10</v>
      </c>
      <c r="F422" s="16">
        <v>7975</v>
      </c>
      <c r="G422">
        <v>0</v>
      </c>
      <c r="H422">
        <v>7975</v>
      </c>
    </row>
    <row r="423" customHeight="1" spans="1:8">
      <c r="A423" s="18">
        <v>420</v>
      </c>
      <c r="B423" s="16" t="s">
        <v>879</v>
      </c>
      <c r="C423" s="16" t="s">
        <v>884</v>
      </c>
      <c r="D423" s="16" t="s">
        <v>885</v>
      </c>
      <c r="E423" s="16" t="s">
        <v>10</v>
      </c>
      <c r="F423" s="16">
        <v>3076</v>
      </c>
      <c r="G423">
        <v>0</v>
      </c>
      <c r="H423">
        <v>3076</v>
      </c>
    </row>
    <row r="424" customHeight="1" spans="1:8">
      <c r="A424" s="18">
        <v>421</v>
      </c>
      <c r="B424" s="16" t="s">
        <v>879</v>
      </c>
      <c r="C424" s="16" t="s">
        <v>886</v>
      </c>
      <c r="D424" s="16" t="s">
        <v>887</v>
      </c>
      <c r="E424" s="16" t="s">
        <v>10</v>
      </c>
      <c r="F424" s="16">
        <v>2025</v>
      </c>
      <c r="G424">
        <v>686</v>
      </c>
      <c r="H424">
        <v>2025</v>
      </c>
    </row>
    <row r="425" customHeight="1" spans="1:8">
      <c r="A425" s="18">
        <v>422</v>
      </c>
      <c r="B425" s="16" t="s">
        <v>879</v>
      </c>
      <c r="C425" s="16" t="s">
        <v>888</v>
      </c>
      <c r="D425" s="16" t="s">
        <v>889</v>
      </c>
      <c r="E425" s="16" t="s">
        <v>10</v>
      </c>
      <c r="F425" s="16">
        <v>2423</v>
      </c>
      <c r="G425">
        <v>0</v>
      </c>
      <c r="H425">
        <v>2423</v>
      </c>
    </row>
    <row r="426" customHeight="1" spans="1:8">
      <c r="A426" s="18">
        <v>423</v>
      </c>
      <c r="B426" s="16" t="s">
        <v>879</v>
      </c>
      <c r="C426" s="16" t="s">
        <v>890</v>
      </c>
      <c r="D426" s="16" t="s">
        <v>891</v>
      </c>
      <c r="E426" s="16" t="s">
        <v>10</v>
      </c>
      <c r="F426" s="16">
        <v>5995</v>
      </c>
      <c r="G426">
        <v>0</v>
      </c>
      <c r="H426">
        <v>5995</v>
      </c>
    </row>
    <row r="427" customHeight="1" spans="1:8">
      <c r="A427" s="18">
        <v>424</v>
      </c>
      <c r="B427" s="16" t="s">
        <v>879</v>
      </c>
      <c r="C427" s="16" t="s">
        <v>892</v>
      </c>
      <c r="D427" s="16" t="s">
        <v>893</v>
      </c>
      <c r="E427" s="16" t="s">
        <v>10</v>
      </c>
      <c r="F427" s="16">
        <v>3166</v>
      </c>
      <c r="G427">
        <v>0</v>
      </c>
      <c r="H427">
        <v>3166</v>
      </c>
    </row>
    <row r="428" customHeight="1" spans="1:8">
      <c r="A428" s="18">
        <v>425</v>
      </c>
      <c r="B428" s="16" t="s">
        <v>879</v>
      </c>
      <c r="C428" s="16" t="s">
        <v>894</v>
      </c>
      <c r="D428" s="16" t="s">
        <v>895</v>
      </c>
      <c r="E428" s="16" t="s">
        <v>10</v>
      </c>
      <c r="F428" s="16">
        <v>541</v>
      </c>
      <c r="G428">
        <v>0</v>
      </c>
      <c r="H428">
        <v>541</v>
      </c>
    </row>
    <row r="429" customHeight="1" spans="1:8">
      <c r="A429" s="18">
        <v>426</v>
      </c>
      <c r="B429" s="16" t="s">
        <v>879</v>
      </c>
      <c r="C429" s="16" t="s">
        <v>896</v>
      </c>
      <c r="D429" s="16" t="s">
        <v>897</v>
      </c>
      <c r="E429" s="16" t="s">
        <v>10</v>
      </c>
      <c r="F429" s="16">
        <v>689</v>
      </c>
      <c r="G429">
        <v>0</v>
      </c>
      <c r="H429">
        <v>689</v>
      </c>
    </row>
    <row r="430" customHeight="1" spans="1:8">
      <c r="A430" s="18">
        <v>427</v>
      </c>
      <c r="B430" s="16" t="s">
        <v>879</v>
      </c>
      <c r="C430" s="16" t="s">
        <v>898</v>
      </c>
      <c r="D430" s="16" t="s">
        <v>899</v>
      </c>
      <c r="E430" s="16" t="s">
        <v>10</v>
      </c>
      <c r="F430" s="16">
        <v>753</v>
      </c>
      <c r="G430">
        <v>0</v>
      </c>
      <c r="H430">
        <v>753</v>
      </c>
    </row>
    <row r="431" customHeight="1" spans="1:8">
      <c r="A431" s="18">
        <v>428</v>
      </c>
      <c r="B431" s="16" t="s">
        <v>879</v>
      </c>
      <c r="C431" s="16" t="s">
        <v>900</v>
      </c>
      <c r="D431" s="16" t="s">
        <v>901</v>
      </c>
      <c r="E431" s="16" t="s">
        <v>10</v>
      </c>
      <c r="F431" s="16">
        <v>3283</v>
      </c>
      <c r="G431">
        <v>0</v>
      </c>
      <c r="H431">
        <v>3283</v>
      </c>
    </row>
    <row r="432" customHeight="1" spans="1:8">
      <c r="A432" s="18">
        <v>429</v>
      </c>
      <c r="B432" s="16" t="s">
        <v>879</v>
      </c>
      <c r="C432" s="16" t="s">
        <v>902</v>
      </c>
      <c r="D432" s="16" t="s">
        <v>903</v>
      </c>
      <c r="E432" s="16" t="s">
        <v>10</v>
      </c>
      <c r="F432" s="16">
        <v>1341</v>
      </c>
      <c r="H432">
        <v>1341</v>
      </c>
    </row>
    <row r="433" customHeight="1" spans="1:8">
      <c r="A433" s="18">
        <v>430</v>
      </c>
      <c r="B433" s="16" t="s">
        <v>879</v>
      </c>
      <c r="C433" s="16" t="s">
        <v>904</v>
      </c>
      <c r="D433" s="16" t="s">
        <v>905</v>
      </c>
      <c r="E433" s="16" t="s">
        <v>10</v>
      </c>
      <c r="F433" s="16">
        <v>1037</v>
      </c>
      <c r="H433">
        <v>1037</v>
      </c>
    </row>
    <row r="434" customHeight="1" spans="1:9">
      <c r="A434" s="17">
        <v>431</v>
      </c>
      <c r="B434" t="s">
        <v>906</v>
      </c>
      <c r="C434" t="s">
        <v>907</v>
      </c>
      <c r="D434" t="s">
        <v>908</v>
      </c>
      <c r="E434" t="s">
        <v>10</v>
      </c>
      <c r="F434">
        <v>0</v>
      </c>
      <c r="G434">
        <v>0</v>
      </c>
      <c r="I434" t="str">
        <f>_xlfn.DISPIMG("ID_BC0B5B202CE54ADBAC6E2ADA43FAA85D",1)</f>
        <v>=DISPIMG("ID_BC0B5B202CE54ADBAC6E2ADA43FAA85D",1)</v>
      </c>
    </row>
    <row r="435" customHeight="1" spans="1:8">
      <c r="A435" s="18">
        <v>432</v>
      </c>
      <c r="B435" s="16" t="s">
        <v>906</v>
      </c>
      <c r="C435" s="16" t="s">
        <v>909</v>
      </c>
      <c r="D435" s="16" t="s">
        <v>910</v>
      </c>
      <c r="E435" s="16" t="s">
        <v>10</v>
      </c>
      <c r="F435" s="16">
        <v>5469</v>
      </c>
      <c r="G435">
        <v>0</v>
      </c>
      <c r="H435">
        <v>5469</v>
      </c>
    </row>
    <row r="436" customHeight="1" spans="1:8">
      <c r="A436" s="18">
        <v>433</v>
      </c>
      <c r="B436" s="16" t="s">
        <v>906</v>
      </c>
      <c r="C436" s="16" t="s">
        <v>911</v>
      </c>
      <c r="D436" s="16" t="s">
        <v>912</v>
      </c>
      <c r="E436" s="16" t="s">
        <v>10</v>
      </c>
      <c r="F436" s="16">
        <v>1551</v>
      </c>
      <c r="G436">
        <v>0</v>
      </c>
      <c r="H436">
        <v>1551</v>
      </c>
    </row>
    <row r="437" customHeight="1" spans="1:7">
      <c r="A437" s="17">
        <v>434</v>
      </c>
      <c r="B437" t="s">
        <v>906</v>
      </c>
      <c r="C437" t="s">
        <v>913</v>
      </c>
      <c r="D437" t="s">
        <v>914</v>
      </c>
      <c r="E437" t="s">
        <v>10</v>
      </c>
      <c r="F437">
        <v>0</v>
      </c>
      <c r="G437">
        <v>0</v>
      </c>
    </row>
    <row r="438" customHeight="1" spans="1:8">
      <c r="A438" s="18">
        <v>435</v>
      </c>
      <c r="B438" s="16" t="s">
        <v>906</v>
      </c>
      <c r="C438" s="16" t="s">
        <v>915</v>
      </c>
      <c r="D438" s="16" t="s">
        <v>916</v>
      </c>
      <c r="E438" s="16" t="s">
        <v>10</v>
      </c>
      <c r="F438" s="16">
        <v>2142</v>
      </c>
      <c r="G438">
        <v>0</v>
      </c>
      <c r="H438">
        <v>2142</v>
      </c>
    </row>
    <row r="439" customHeight="1" spans="1:8">
      <c r="A439" s="18">
        <v>436</v>
      </c>
      <c r="B439" s="16" t="s">
        <v>906</v>
      </c>
      <c r="C439" s="16" t="s">
        <v>917</v>
      </c>
      <c r="D439" s="16" t="s">
        <v>918</v>
      </c>
      <c r="E439" s="16" t="s">
        <v>10</v>
      </c>
      <c r="F439" s="16">
        <v>950</v>
      </c>
      <c r="G439">
        <v>0</v>
      </c>
      <c r="H439">
        <v>950</v>
      </c>
    </row>
    <row r="440" customHeight="1" spans="1:9">
      <c r="A440" s="17">
        <v>437</v>
      </c>
      <c r="B440" t="s">
        <v>919</v>
      </c>
      <c r="C440" t="s">
        <v>920</v>
      </c>
      <c r="D440" t="s">
        <v>921</v>
      </c>
      <c r="E440" t="s">
        <v>10</v>
      </c>
      <c r="F440">
        <v>0</v>
      </c>
      <c r="G440">
        <v>0</v>
      </c>
      <c r="I440" t="str">
        <f>_xlfn.DISPIMG("ID_4AD115E5CBF24FC199D072C3B2AF9AD9",1)</f>
        <v>=DISPIMG("ID_4AD115E5CBF24FC199D072C3B2AF9AD9",1)</v>
      </c>
    </row>
    <row r="441" customHeight="1" spans="1:8">
      <c r="A441" s="18">
        <v>438</v>
      </c>
      <c r="B441" s="16" t="s">
        <v>919</v>
      </c>
      <c r="C441" s="16" t="s">
        <v>922</v>
      </c>
      <c r="D441" s="16" t="s">
        <v>923</v>
      </c>
      <c r="E441" s="16" t="s">
        <v>10</v>
      </c>
      <c r="F441" s="16">
        <v>1432</v>
      </c>
      <c r="G441">
        <v>0</v>
      </c>
      <c r="H441">
        <v>1432</v>
      </c>
    </row>
    <row r="442" customHeight="1" spans="1:8">
      <c r="A442" s="18">
        <v>439</v>
      </c>
      <c r="B442" s="16" t="s">
        <v>919</v>
      </c>
      <c r="C442" s="16" t="s">
        <v>924</v>
      </c>
      <c r="D442" s="16" t="s">
        <v>925</v>
      </c>
      <c r="E442" s="16" t="s">
        <v>10</v>
      </c>
      <c r="F442" s="16">
        <v>2657</v>
      </c>
      <c r="G442">
        <v>0</v>
      </c>
      <c r="H442">
        <v>2657</v>
      </c>
    </row>
    <row r="443" customHeight="1" spans="1:8">
      <c r="A443" s="18">
        <v>440</v>
      </c>
      <c r="B443" s="16" t="s">
        <v>919</v>
      </c>
      <c r="C443" s="16" t="s">
        <v>926</v>
      </c>
      <c r="D443" s="16" t="s">
        <v>927</v>
      </c>
      <c r="E443" s="16" t="s">
        <v>10</v>
      </c>
      <c r="F443" s="16">
        <v>1803</v>
      </c>
      <c r="G443">
        <v>0</v>
      </c>
      <c r="H443">
        <v>1803</v>
      </c>
    </row>
    <row r="444" customHeight="1" spans="1:8">
      <c r="A444" s="18">
        <v>441</v>
      </c>
      <c r="B444" s="16" t="s">
        <v>919</v>
      </c>
      <c r="C444" s="16" t="s">
        <v>928</v>
      </c>
      <c r="D444" s="16" t="s">
        <v>929</v>
      </c>
      <c r="E444" s="16" t="s">
        <v>10</v>
      </c>
      <c r="F444" s="16">
        <v>2728</v>
      </c>
      <c r="G444">
        <v>0</v>
      </c>
      <c r="H444">
        <v>2728</v>
      </c>
    </row>
    <row r="445" customHeight="1" spans="1:8">
      <c r="A445" s="18">
        <v>442</v>
      </c>
      <c r="B445" s="16" t="s">
        <v>919</v>
      </c>
      <c r="C445" s="16" t="s">
        <v>930</v>
      </c>
      <c r="D445" s="16" t="s">
        <v>931</v>
      </c>
      <c r="E445" s="16" t="s">
        <v>10</v>
      </c>
      <c r="F445" s="16">
        <v>1864</v>
      </c>
      <c r="G445">
        <v>0</v>
      </c>
      <c r="H445">
        <v>1864</v>
      </c>
    </row>
    <row r="446" customHeight="1" spans="1:7">
      <c r="A446" s="17">
        <v>443</v>
      </c>
      <c r="B446" t="s">
        <v>919</v>
      </c>
      <c r="C446" t="s">
        <v>932</v>
      </c>
      <c r="D446" t="s">
        <v>933</v>
      </c>
      <c r="E446" t="s">
        <v>10</v>
      </c>
      <c r="F446">
        <v>0</v>
      </c>
      <c r="G446">
        <v>0</v>
      </c>
    </row>
    <row r="447" customHeight="1" spans="1:7">
      <c r="A447" s="17">
        <v>444</v>
      </c>
      <c r="B447" t="s">
        <v>919</v>
      </c>
      <c r="C447" t="s">
        <v>934</v>
      </c>
      <c r="D447" t="s">
        <v>935</v>
      </c>
      <c r="E447" t="s">
        <v>10</v>
      </c>
      <c r="F447">
        <v>0</v>
      </c>
      <c r="G447">
        <v>0</v>
      </c>
    </row>
    <row r="448" customHeight="1" spans="1:7">
      <c r="A448" s="17">
        <v>445</v>
      </c>
      <c r="B448" t="s">
        <v>919</v>
      </c>
      <c r="C448" t="s">
        <v>936</v>
      </c>
      <c r="D448" t="s">
        <v>937</v>
      </c>
      <c r="E448" t="s">
        <v>10</v>
      </c>
      <c r="F448">
        <v>0</v>
      </c>
      <c r="G448">
        <v>0</v>
      </c>
    </row>
    <row r="449" customHeight="1" spans="1:7">
      <c r="A449" s="17">
        <v>446</v>
      </c>
      <c r="B449" t="s">
        <v>919</v>
      </c>
      <c r="C449" t="s">
        <v>938</v>
      </c>
      <c r="D449" t="s">
        <v>939</v>
      </c>
      <c r="E449" t="s">
        <v>10</v>
      </c>
      <c r="F449">
        <v>0</v>
      </c>
      <c r="G449">
        <v>0</v>
      </c>
    </row>
    <row r="450" customHeight="1" spans="1:7">
      <c r="A450" s="17">
        <v>447</v>
      </c>
      <c r="B450" t="s">
        <v>919</v>
      </c>
      <c r="C450" t="s">
        <v>940</v>
      </c>
      <c r="D450" t="s">
        <v>941</v>
      </c>
      <c r="E450" t="s">
        <v>10</v>
      </c>
      <c r="F450">
        <v>0</v>
      </c>
      <c r="G450">
        <v>0</v>
      </c>
    </row>
    <row r="451" customHeight="1" spans="1:7">
      <c r="A451" s="17">
        <v>448</v>
      </c>
      <c r="B451" t="s">
        <v>919</v>
      </c>
      <c r="C451" t="s">
        <v>942</v>
      </c>
      <c r="D451" t="s">
        <v>943</v>
      </c>
      <c r="E451" t="s">
        <v>10</v>
      </c>
      <c r="F451">
        <v>0</v>
      </c>
      <c r="G451">
        <v>0</v>
      </c>
    </row>
    <row r="452" customHeight="1" spans="1:9">
      <c r="A452" s="17">
        <v>449</v>
      </c>
      <c r="B452" t="s">
        <v>944</v>
      </c>
      <c r="C452" t="s">
        <v>945</v>
      </c>
      <c r="D452" t="s">
        <v>946</v>
      </c>
      <c r="E452" t="s">
        <v>10</v>
      </c>
      <c r="F452">
        <v>0</v>
      </c>
      <c r="G452">
        <v>0</v>
      </c>
      <c r="I452" t="str">
        <f>_xlfn.DISPIMG("ID_5E142EB3D76D42729232375C81C57C1D",1)</f>
        <v>=DISPIMG("ID_5E142EB3D76D42729232375C81C57C1D",1)</v>
      </c>
    </row>
    <row r="453" customHeight="1" spans="1:8">
      <c r="A453" s="17">
        <v>450</v>
      </c>
      <c r="B453" t="s">
        <v>944</v>
      </c>
      <c r="C453" t="s">
        <v>947</v>
      </c>
      <c r="D453" t="s">
        <v>948</v>
      </c>
      <c r="E453" t="s">
        <v>10</v>
      </c>
      <c r="F453">
        <v>0</v>
      </c>
      <c r="G453">
        <v>0</v>
      </c>
      <c r="H453">
        <v>4203</v>
      </c>
    </row>
    <row r="454" customHeight="1" spans="1:8">
      <c r="A454" s="17">
        <v>451</v>
      </c>
      <c r="B454" t="s">
        <v>944</v>
      </c>
      <c r="C454" t="s">
        <v>949</v>
      </c>
      <c r="D454" t="s">
        <v>950</v>
      </c>
      <c r="E454" t="s">
        <v>10</v>
      </c>
      <c r="F454">
        <v>712</v>
      </c>
      <c r="G454">
        <v>712</v>
      </c>
      <c r="H454">
        <v>4714</v>
      </c>
    </row>
    <row r="455" customHeight="1" spans="1:8">
      <c r="A455" s="17">
        <v>452</v>
      </c>
      <c r="B455" t="s">
        <v>944</v>
      </c>
      <c r="C455" t="s">
        <v>951</v>
      </c>
      <c r="D455" t="s">
        <v>952</v>
      </c>
      <c r="E455" t="s">
        <v>10</v>
      </c>
      <c r="F455">
        <v>0</v>
      </c>
      <c r="H455">
        <v>5811</v>
      </c>
    </row>
    <row r="456" customHeight="1" spans="1:9">
      <c r="A456" s="17">
        <v>453</v>
      </c>
      <c r="B456" t="s">
        <v>953</v>
      </c>
      <c r="C456" t="s">
        <v>954</v>
      </c>
      <c r="D456" t="s">
        <v>955</v>
      </c>
      <c r="E456" t="s">
        <v>10</v>
      </c>
      <c r="F456">
        <v>0</v>
      </c>
      <c r="I456" t="s">
        <v>11</v>
      </c>
    </row>
    <row r="457" customHeight="1" spans="1:9">
      <c r="A457" s="17">
        <v>454</v>
      </c>
      <c r="B457" t="s">
        <v>953</v>
      </c>
      <c r="C457" t="s">
        <v>956</v>
      </c>
      <c r="D457" t="s">
        <v>957</v>
      </c>
      <c r="E457" t="s">
        <v>10</v>
      </c>
      <c r="F457">
        <v>0</v>
      </c>
      <c r="I457" t="s">
        <v>11</v>
      </c>
    </row>
    <row r="458" customHeight="1" spans="1:9">
      <c r="A458" s="17">
        <v>455</v>
      </c>
      <c r="B458" t="s">
        <v>953</v>
      </c>
      <c r="C458" t="s">
        <v>958</v>
      </c>
      <c r="D458" t="s">
        <v>959</v>
      </c>
      <c r="E458" t="s">
        <v>10</v>
      </c>
      <c r="F458">
        <v>0</v>
      </c>
      <c r="I458" t="s">
        <v>11</v>
      </c>
    </row>
    <row r="459" customHeight="1" spans="1:9">
      <c r="A459" s="17">
        <v>456</v>
      </c>
      <c r="B459" t="s">
        <v>953</v>
      </c>
      <c r="C459" t="s">
        <v>960</v>
      </c>
      <c r="D459" t="s">
        <v>961</v>
      </c>
      <c r="E459" t="s">
        <v>10</v>
      </c>
      <c r="F459">
        <v>0</v>
      </c>
      <c r="I459" t="s">
        <v>11</v>
      </c>
    </row>
    <row r="460" customHeight="1" spans="1:9">
      <c r="A460" s="17">
        <v>457</v>
      </c>
      <c r="B460" t="s">
        <v>953</v>
      </c>
      <c r="C460" t="s">
        <v>962</v>
      </c>
      <c r="D460" t="s">
        <v>963</v>
      </c>
      <c r="E460" t="s">
        <v>10</v>
      </c>
      <c r="F460">
        <v>0</v>
      </c>
      <c r="I460" t="s">
        <v>11</v>
      </c>
    </row>
    <row r="461" customHeight="1" spans="1:9">
      <c r="A461" s="17">
        <v>458</v>
      </c>
      <c r="B461" t="s">
        <v>953</v>
      </c>
      <c r="C461" t="s">
        <v>964</v>
      </c>
      <c r="D461" t="s">
        <v>965</v>
      </c>
      <c r="E461" t="s">
        <v>10</v>
      </c>
      <c r="F461">
        <v>0</v>
      </c>
      <c r="I461" t="s">
        <v>11</v>
      </c>
    </row>
    <row r="462" customHeight="1" spans="1:9">
      <c r="A462" s="17">
        <v>459</v>
      </c>
      <c r="B462" t="s">
        <v>953</v>
      </c>
      <c r="C462" t="s">
        <v>966</v>
      </c>
      <c r="D462" t="s">
        <v>967</v>
      </c>
      <c r="E462" t="s">
        <v>10</v>
      </c>
      <c r="F462">
        <v>0</v>
      </c>
      <c r="I462" t="s">
        <v>11</v>
      </c>
    </row>
    <row r="463" customHeight="1" spans="1:9">
      <c r="A463" s="17">
        <v>460</v>
      </c>
      <c r="B463" t="s">
        <v>953</v>
      </c>
      <c r="C463" t="s">
        <v>968</v>
      </c>
      <c r="D463" t="s">
        <v>969</v>
      </c>
      <c r="E463" t="s">
        <v>10</v>
      </c>
      <c r="F463">
        <v>0</v>
      </c>
      <c r="I463" t="s">
        <v>11</v>
      </c>
    </row>
    <row r="464" customHeight="1" spans="1:9">
      <c r="A464" s="17">
        <v>461</v>
      </c>
      <c r="B464" t="s">
        <v>953</v>
      </c>
      <c r="C464" t="s">
        <v>970</v>
      </c>
      <c r="D464" t="s">
        <v>971</v>
      </c>
      <c r="E464" t="s">
        <v>10</v>
      </c>
      <c r="F464">
        <v>0</v>
      </c>
      <c r="I464" t="s">
        <v>11</v>
      </c>
    </row>
    <row r="465" customHeight="1" spans="1:9">
      <c r="A465" s="17">
        <v>462</v>
      </c>
      <c r="B465" t="s">
        <v>953</v>
      </c>
      <c r="C465" t="s">
        <v>972</v>
      </c>
      <c r="D465" t="s">
        <v>973</v>
      </c>
      <c r="E465" t="s">
        <v>10</v>
      </c>
      <c r="F465">
        <v>0</v>
      </c>
      <c r="I465" t="s">
        <v>11</v>
      </c>
    </row>
    <row r="466" customHeight="1" spans="1:9">
      <c r="A466" s="17">
        <v>463</v>
      </c>
      <c r="B466" t="s">
        <v>953</v>
      </c>
      <c r="C466" t="s">
        <v>974</v>
      </c>
      <c r="D466" t="s">
        <v>975</v>
      </c>
      <c r="E466" t="s">
        <v>10</v>
      </c>
      <c r="F466">
        <v>0</v>
      </c>
      <c r="I466" t="s">
        <v>11</v>
      </c>
    </row>
    <row r="467" customHeight="1" spans="1:9">
      <c r="A467" s="17">
        <v>464</v>
      </c>
      <c r="B467" t="s">
        <v>953</v>
      </c>
      <c r="C467" t="s">
        <v>976</v>
      </c>
      <c r="D467" t="s">
        <v>977</v>
      </c>
      <c r="E467" t="s">
        <v>10</v>
      </c>
      <c r="F467">
        <v>0</v>
      </c>
      <c r="I467" t="s">
        <v>11</v>
      </c>
    </row>
    <row r="468" customHeight="1" spans="1:9">
      <c r="A468" s="17">
        <v>465</v>
      </c>
      <c r="B468" t="s">
        <v>953</v>
      </c>
      <c r="C468" t="s">
        <v>978</v>
      </c>
      <c r="D468" t="s">
        <v>979</v>
      </c>
      <c r="E468" t="s">
        <v>10</v>
      </c>
      <c r="F468">
        <v>0</v>
      </c>
      <c r="I468" t="s">
        <v>11</v>
      </c>
    </row>
    <row r="469" customHeight="1" spans="1:9">
      <c r="A469" s="17">
        <v>466</v>
      </c>
      <c r="B469" t="s">
        <v>953</v>
      </c>
      <c r="C469" t="s">
        <v>980</v>
      </c>
      <c r="D469" t="s">
        <v>981</v>
      </c>
      <c r="E469" t="s">
        <v>10</v>
      </c>
      <c r="F469">
        <v>0</v>
      </c>
      <c r="I469" t="s">
        <v>11</v>
      </c>
    </row>
    <row r="470" customHeight="1" spans="1:9">
      <c r="A470" s="17">
        <v>467</v>
      </c>
      <c r="B470" t="s">
        <v>953</v>
      </c>
      <c r="C470" t="s">
        <v>982</v>
      </c>
      <c r="D470" t="s">
        <v>983</v>
      </c>
      <c r="E470" t="s">
        <v>10</v>
      </c>
      <c r="F470">
        <v>0</v>
      </c>
      <c r="I470" t="s">
        <v>11</v>
      </c>
    </row>
    <row r="471" customHeight="1" spans="1:9">
      <c r="A471" s="17">
        <v>468</v>
      </c>
      <c r="B471" t="s">
        <v>953</v>
      </c>
      <c r="C471" t="s">
        <v>984</v>
      </c>
      <c r="D471" t="s">
        <v>985</v>
      </c>
      <c r="E471" t="s">
        <v>10</v>
      </c>
      <c r="F471">
        <v>0</v>
      </c>
      <c r="I471" t="s">
        <v>11</v>
      </c>
    </row>
    <row r="472" customHeight="1" spans="1:9">
      <c r="A472" s="17">
        <v>469</v>
      </c>
      <c r="B472" t="s">
        <v>953</v>
      </c>
      <c r="C472" t="s">
        <v>986</v>
      </c>
      <c r="D472" t="s">
        <v>987</v>
      </c>
      <c r="E472" t="s">
        <v>10</v>
      </c>
      <c r="F472">
        <v>0</v>
      </c>
      <c r="I472" t="s">
        <v>11</v>
      </c>
    </row>
    <row r="473" customHeight="1" spans="1:9">
      <c r="A473" s="17">
        <v>470</v>
      </c>
      <c r="B473" t="s">
        <v>953</v>
      </c>
      <c r="C473" t="s">
        <v>988</v>
      </c>
      <c r="D473" t="s">
        <v>989</v>
      </c>
      <c r="E473" t="s">
        <v>10</v>
      </c>
      <c r="F473">
        <v>0</v>
      </c>
      <c r="I473" t="s">
        <v>11</v>
      </c>
    </row>
    <row r="474" customHeight="1" spans="1:9">
      <c r="A474" s="17">
        <v>471</v>
      </c>
      <c r="B474" t="s">
        <v>953</v>
      </c>
      <c r="C474" t="s">
        <v>990</v>
      </c>
      <c r="D474" t="s">
        <v>991</v>
      </c>
      <c r="E474" t="s">
        <v>10</v>
      </c>
      <c r="F474">
        <v>0</v>
      </c>
      <c r="I474" t="s">
        <v>11</v>
      </c>
    </row>
    <row r="475" customHeight="1" spans="1:9">
      <c r="A475" s="17">
        <v>472</v>
      </c>
      <c r="B475" t="s">
        <v>953</v>
      </c>
      <c r="C475" t="s">
        <v>992</v>
      </c>
      <c r="D475" t="s">
        <v>993</v>
      </c>
      <c r="E475" t="s">
        <v>10</v>
      </c>
      <c r="F475">
        <v>0</v>
      </c>
      <c r="I475" t="s">
        <v>11</v>
      </c>
    </row>
    <row r="476" customHeight="1" spans="1:9">
      <c r="A476" s="17">
        <v>473</v>
      </c>
      <c r="B476" t="s">
        <v>953</v>
      </c>
      <c r="C476" t="s">
        <v>994</v>
      </c>
      <c r="D476" t="s">
        <v>995</v>
      </c>
      <c r="E476" t="s">
        <v>10</v>
      </c>
      <c r="F476">
        <v>0</v>
      </c>
      <c r="I476" t="s">
        <v>11</v>
      </c>
    </row>
    <row r="477" customHeight="1" spans="1:9">
      <c r="A477" s="17">
        <v>474</v>
      </c>
      <c r="B477" t="s">
        <v>953</v>
      </c>
      <c r="C477" t="s">
        <v>996</v>
      </c>
      <c r="D477" t="s">
        <v>997</v>
      </c>
      <c r="E477" t="s">
        <v>10</v>
      </c>
      <c r="F477">
        <v>0</v>
      </c>
      <c r="I477" t="s">
        <v>11</v>
      </c>
    </row>
    <row r="478" customHeight="1" spans="1:9">
      <c r="A478" s="17">
        <v>475</v>
      </c>
      <c r="B478" t="s">
        <v>953</v>
      </c>
      <c r="C478" t="s">
        <v>998</v>
      </c>
      <c r="D478" t="s">
        <v>999</v>
      </c>
      <c r="E478" t="s">
        <v>10</v>
      </c>
      <c r="F478">
        <v>0</v>
      </c>
      <c r="I478" t="s">
        <v>11</v>
      </c>
    </row>
    <row r="479" customHeight="1" spans="1:9">
      <c r="A479" s="17">
        <v>476</v>
      </c>
      <c r="B479" t="s">
        <v>1000</v>
      </c>
      <c r="C479" t="s">
        <v>1001</v>
      </c>
      <c r="D479" t="s">
        <v>1002</v>
      </c>
      <c r="E479" t="s">
        <v>10</v>
      </c>
      <c r="F479">
        <v>0</v>
      </c>
      <c r="G479">
        <v>0</v>
      </c>
      <c r="I479" t="str">
        <f>_xlfn.DISPIMG("ID_6EF90ED0EFAA4E36B18AB289EA9773B8",1)</f>
        <v>=DISPIMG("ID_6EF90ED0EFAA4E36B18AB289EA9773B8",1)</v>
      </c>
    </row>
    <row r="480" customHeight="1" spans="1:8">
      <c r="A480" s="18">
        <v>477</v>
      </c>
      <c r="B480" s="16" t="s">
        <v>1000</v>
      </c>
      <c r="C480" s="16" t="s">
        <v>213</v>
      </c>
      <c r="D480" s="16" t="s">
        <v>1003</v>
      </c>
      <c r="E480" s="16" t="s">
        <v>10</v>
      </c>
      <c r="F480" s="16">
        <v>1373</v>
      </c>
      <c r="G480">
        <v>0</v>
      </c>
      <c r="H480">
        <v>1373</v>
      </c>
    </row>
    <row r="481" customHeight="1" spans="1:8">
      <c r="A481" s="18">
        <v>478</v>
      </c>
      <c r="B481" s="16" t="s">
        <v>1000</v>
      </c>
      <c r="C481" s="16" t="s">
        <v>1004</v>
      </c>
      <c r="D481" s="16" t="s">
        <v>1005</v>
      </c>
      <c r="E481" s="16" t="s">
        <v>10</v>
      </c>
      <c r="F481" s="16">
        <v>843</v>
      </c>
      <c r="G481">
        <v>0</v>
      </c>
      <c r="H481">
        <v>843</v>
      </c>
    </row>
    <row r="482" customHeight="1" spans="1:8">
      <c r="A482" s="18">
        <v>479</v>
      </c>
      <c r="B482" s="16" t="s">
        <v>1000</v>
      </c>
      <c r="C482" s="16" t="s">
        <v>1006</v>
      </c>
      <c r="D482" s="16" t="s">
        <v>1007</v>
      </c>
      <c r="E482" s="16" t="s">
        <v>10</v>
      </c>
      <c r="F482" s="16">
        <v>9193</v>
      </c>
      <c r="G482">
        <v>1302</v>
      </c>
      <c r="H482">
        <v>9193</v>
      </c>
    </row>
    <row r="483" customHeight="1" spans="1:8">
      <c r="A483" s="18">
        <v>480</v>
      </c>
      <c r="B483" s="16" t="s">
        <v>1000</v>
      </c>
      <c r="C483" s="16" t="s">
        <v>1008</v>
      </c>
      <c r="D483" s="16" t="s">
        <v>1009</v>
      </c>
      <c r="E483" s="16" t="s">
        <v>10</v>
      </c>
      <c r="F483" s="16">
        <v>2275</v>
      </c>
      <c r="G483">
        <v>531</v>
      </c>
      <c r="H483">
        <v>2275</v>
      </c>
    </row>
    <row r="484" customHeight="1" spans="1:8">
      <c r="A484" s="18">
        <v>481</v>
      </c>
      <c r="B484" s="16" t="s">
        <v>1000</v>
      </c>
      <c r="C484" s="16" t="s">
        <v>1010</v>
      </c>
      <c r="D484" s="16" t="s">
        <v>1011</v>
      </c>
      <c r="E484" s="16" t="s">
        <v>10</v>
      </c>
      <c r="F484" s="16">
        <v>7335</v>
      </c>
      <c r="G484">
        <v>5216</v>
      </c>
      <c r="H484">
        <v>7335</v>
      </c>
    </row>
    <row r="485" customHeight="1" spans="1:6">
      <c r="A485" s="17">
        <v>482</v>
      </c>
      <c r="B485" t="s">
        <v>1000</v>
      </c>
      <c r="C485" t="s">
        <v>1012</v>
      </c>
      <c r="D485" t="s">
        <v>1013</v>
      </c>
      <c r="E485" t="s">
        <v>10</v>
      </c>
      <c r="F485">
        <v>0</v>
      </c>
    </row>
    <row r="486" customHeight="1" spans="1:8">
      <c r="A486" s="18">
        <v>483</v>
      </c>
      <c r="B486" s="16" t="s">
        <v>1000</v>
      </c>
      <c r="C486" s="16" t="s">
        <v>1014</v>
      </c>
      <c r="D486" s="16" t="s">
        <v>1015</v>
      </c>
      <c r="E486" s="16" t="s">
        <v>10</v>
      </c>
      <c r="F486" s="16">
        <v>10644</v>
      </c>
      <c r="H486">
        <v>10644</v>
      </c>
    </row>
    <row r="487" customHeight="1" spans="1:6">
      <c r="A487" s="17">
        <v>484</v>
      </c>
      <c r="B487" t="s">
        <v>1000</v>
      </c>
      <c r="C487" t="s">
        <v>1016</v>
      </c>
      <c r="D487" t="s">
        <v>1017</v>
      </c>
      <c r="E487" t="s">
        <v>10</v>
      </c>
      <c r="F487">
        <v>0</v>
      </c>
    </row>
    <row r="488" customHeight="1" spans="1:6">
      <c r="A488" s="17">
        <v>485</v>
      </c>
      <c r="B488" t="s">
        <v>1000</v>
      </c>
      <c r="C488" t="s">
        <v>1018</v>
      </c>
      <c r="D488" t="s">
        <v>1019</v>
      </c>
      <c r="E488" t="s">
        <v>10</v>
      </c>
      <c r="F488">
        <v>0</v>
      </c>
    </row>
    <row r="489" customHeight="1" spans="1:6">
      <c r="A489" s="17">
        <v>486</v>
      </c>
      <c r="B489" t="s">
        <v>1000</v>
      </c>
      <c r="C489" t="s">
        <v>1020</v>
      </c>
      <c r="D489" t="s">
        <v>1021</v>
      </c>
      <c r="E489" t="s">
        <v>10</v>
      </c>
      <c r="F489">
        <v>0</v>
      </c>
    </row>
    <row r="490" customHeight="1" spans="1:6">
      <c r="A490" s="17">
        <v>487</v>
      </c>
      <c r="B490" t="s">
        <v>1000</v>
      </c>
      <c r="C490" t="s">
        <v>1022</v>
      </c>
      <c r="D490" t="s">
        <v>1023</v>
      </c>
      <c r="E490" t="s">
        <v>10</v>
      </c>
      <c r="F490">
        <v>0</v>
      </c>
    </row>
    <row r="491" customHeight="1" spans="1:6">
      <c r="A491" s="17">
        <v>488</v>
      </c>
      <c r="B491" t="s">
        <v>1000</v>
      </c>
      <c r="C491" t="s">
        <v>1024</v>
      </c>
      <c r="D491" t="s">
        <v>1025</v>
      </c>
      <c r="E491" t="s">
        <v>10</v>
      </c>
      <c r="F491">
        <v>0</v>
      </c>
    </row>
    <row r="492" customHeight="1" spans="1:6">
      <c r="A492" s="17">
        <v>489</v>
      </c>
      <c r="B492" t="s">
        <v>1000</v>
      </c>
      <c r="C492" t="s">
        <v>1026</v>
      </c>
      <c r="D492" t="s">
        <v>1027</v>
      </c>
      <c r="E492" t="s">
        <v>10</v>
      </c>
      <c r="F492">
        <v>0</v>
      </c>
    </row>
    <row r="493" customHeight="1" spans="1:9">
      <c r="A493" s="17">
        <v>490</v>
      </c>
      <c r="B493" t="s">
        <v>1028</v>
      </c>
      <c r="C493" t="s">
        <v>1029</v>
      </c>
      <c r="D493" t="s">
        <v>1030</v>
      </c>
      <c r="E493" t="s">
        <v>10</v>
      </c>
      <c r="F493">
        <v>0</v>
      </c>
      <c r="G493">
        <v>0</v>
      </c>
      <c r="I493" t="str">
        <f>_xlfn.DISPIMG("ID_D1530B3AF9454B4E943A6BEE517223CE",1)</f>
        <v>=DISPIMG("ID_D1530B3AF9454B4E943A6BEE517223CE",1)</v>
      </c>
    </row>
    <row r="494" customHeight="1" spans="1:8">
      <c r="A494" s="18">
        <v>491</v>
      </c>
      <c r="B494" s="16" t="s">
        <v>1028</v>
      </c>
      <c r="C494" s="16" t="s">
        <v>1031</v>
      </c>
      <c r="D494" s="16" t="s">
        <v>1032</v>
      </c>
      <c r="E494" s="16" t="s">
        <v>10</v>
      </c>
      <c r="F494" s="16">
        <v>4645</v>
      </c>
      <c r="G494">
        <v>0</v>
      </c>
      <c r="H494">
        <v>4645</v>
      </c>
    </row>
    <row r="495" customHeight="1" spans="1:8">
      <c r="A495" s="18">
        <v>492</v>
      </c>
      <c r="B495" s="16" t="s">
        <v>1028</v>
      </c>
      <c r="C495" s="16" t="s">
        <v>1033</v>
      </c>
      <c r="D495" s="16" t="s">
        <v>1034</v>
      </c>
      <c r="E495" s="16" t="s">
        <v>10</v>
      </c>
      <c r="F495" s="16">
        <v>4460</v>
      </c>
      <c r="G495">
        <v>0</v>
      </c>
      <c r="H495">
        <v>4460</v>
      </c>
    </row>
    <row r="496" customHeight="1" spans="1:7">
      <c r="A496" s="17">
        <v>493</v>
      </c>
      <c r="B496" t="s">
        <v>1028</v>
      </c>
      <c r="C496" t="s">
        <v>1035</v>
      </c>
      <c r="D496" t="s">
        <v>1036</v>
      </c>
      <c r="E496" t="s">
        <v>10</v>
      </c>
      <c r="F496">
        <v>0</v>
      </c>
      <c r="G496">
        <v>0</v>
      </c>
    </row>
    <row r="497" customHeight="1" spans="1:7">
      <c r="A497" s="17">
        <v>494</v>
      </c>
      <c r="B497" t="s">
        <v>1028</v>
      </c>
      <c r="C497" t="s">
        <v>1037</v>
      </c>
      <c r="D497" t="s">
        <v>1038</v>
      </c>
      <c r="E497" t="s">
        <v>10</v>
      </c>
      <c r="F497">
        <v>0</v>
      </c>
      <c r="G497">
        <v>0</v>
      </c>
    </row>
    <row r="498" customHeight="1" spans="1:7">
      <c r="A498" s="17">
        <v>495</v>
      </c>
      <c r="B498" t="s">
        <v>1028</v>
      </c>
      <c r="C498" t="s">
        <v>1039</v>
      </c>
      <c r="D498" t="s">
        <v>1040</v>
      </c>
      <c r="E498" t="s">
        <v>10</v>
      </c>
      <c r="F498">
        <v>0</v>
      </c>
      <c r="G498">
        <v>0</v>
      </c>
    </row>
    <row r="499" customHeight="1" spans="1:7">
      <c r="A499" s="17">
        <v>496</v>
      </c>
      <c r="B499" t="s">
        <v>1028</v>
      </c>
      <c r="C499" t="s">
        <v>1041</v>
      </c>
      <c r="D499" t="s">
        <v>1042</v>
      </c>
      <c r="E499" t="s">
        <v>10</v>
      </c>
      <c r="F499">
        <v>0</v>
      </c>
      <c r="G499">
        <v>0</v>
      </c>
    </row>
    <row r="500" customHeight="1" spans="1:9">
      <c r="A500" s="17">
        <v>497</v>
      </c>
      <c r="B500" t="s">
        <v>1043</v>
      </c>
      <c r="C500" t="s">
        <v>1044</v>
      </c>
      <c r="D500" t="s">
        <v>1045</v>
      </c>
      <c r="E500" t="s">
        <v>10</v>
      </c>
      <c r="F500">
        <v>0</v>
      </c>
      <c r="G500">
        <v>0</v>
      </c>
      <c r="I500" t="str">
        <f>_xlfn.DISPIMG("ID_75CB819331534C8190B51DBCAD016A96",1)</f>
        <v>=DISPIMG("ID_75CB819331534C8190B51DBCAD016A96",1)</v>
      </c>
    </row>
    <row r="501" customHeight="1" spans="1:8">
      <c r="A501" s="18">
        <v>498</v>
      </c>
      <c r="B501" s="16" t="s">
        <v>1043</v>
      </c>
      <c r="C501" s="16" t="s">
        <v>1046</v>
      </c>
      <c r="D501" s="16" t="s">
        <v>1047</v>
      </c>
      <c r="E501" s="16" t="s">
        <v>10</v>
      </c>
      <c r="F501" s="16">
        <v>2110</v>
      </c>
      <c r="G501">
        <v>237</v>
      </c>
      <c r="H501">
        <v>2110</v>
      </c>
    </row>
    <row r="502" customHeight="1" spans="1:8">
      <c r="A502" s="18">
        <v>499</v>
      </c>
      <c r="B502" s="16" t="s">
        <v>1043</v>
      </c>
      <c r="C502" s="16" t="s">
        <v>1048</v>
      </c>
      <c r="D502" s="16" t="s">
        <v>1049</v>
      </c>
      <c r="E502" s="16" t="s">
        <v>10</v>
      </c>
      <c r="F502" s="16">
        <v>3079</v>
      </c>
      <c r="G502">
        <v>636</v>
      </c>
      <c r="H502">
        <v>3079</v>
      </c>
    </row>
    <row r="503" customHeight="1" spans="1:8">
      <c r="A503" s="18">
        <v>500</v>
      </c>
      <c r="B503" s="16" t="s">
        <v>1043</v>
      </c>
      <c r="C503" s="16" t="s">
        <v>1050</v>
      </c>
      <c r="D503" s="16" t="s">
        <v>1051</v>
      </c>
      <c r="E503" s="16" t="s">
        <v>10</v>
      </c>
      <c r="F503" s="16">
        <v>1911</v>
      </c>
      <c r="G503">
        <v>300</v>
      </c>
      <c r="H503">
        <v>1911</v>
      </c>
    </row>
    <row r="504" customHeight="1" spans="1:8">
      <c r="A504" s="18">
        <v>501</v>
      </c>
      <c r="B504" s="16" t="s">
        <v>1043</v>
      </c>
      <c r="C504" s="16" t="s">
        <v>1052</v>
      </c>
      <c r="D504" s="16" t="s">
        <v>1053</v>
      </c>
      <c r="E504" s="16" t="s">
        <v>10</v>
      </c>
      <c r="F504" s="16">
        <v>1420</v>
      </c>
      <c r="G504">
        <v>0</v>
      </c>
      <c r="H504">
        <v>1420</v>
      </c>
    </row>
    <row r="505" customHeight="1" spans="1:8">
      <c r="A505" s="18">
        <v>502</v>
      </c>
      <c r="B505" s="16" t="s">
        <v>1043</v>
      </c>
      <c r="C505" s="16" t="s">
        <v>1054</v>
      </c>
      <c r="D505" s="16" t="s">
        <v>1055</v>
      </c>
      <c r="E505" s="16" t="s">
        <v>10</v>
      </c>
      <c r="F505" s="16">
        <v>2373</v>
      </c>
      <c r="G505">
        <v>0</v>
      </c>
      <c r="H505">
        <v>2373</v>
      </c>
    </row>
    <row r="506" customHeight="1" spans="1:8">
      <c r="A506" s="18">
        <v>503</v>
      </c>
      <c r="B506" s="16" t="s">
        <v>1043</v>
      </c>
      <c r="C506" s="16" t="s">
        <v>1056</v>
      </c>
      <c r="D506" s="16" t="s">
        <v>1057</v>
      </c>
      <c r="E506" s="16" t="s">
        <v>10</v>
      </c>
      <c r="F506" s="16">
        <v>715</v>
      </c>
      <c r="G506">
        <v>0</v>
      </c>
      <c r="H506">
        <v>715</v>
      </c>
    </row>
    <row r="507" customHeight="1" spans="1:8">
      <c r="A507" s="18">
        <v>504</v>
      </c>
      <c r="B507" s="16" t="s">
        <v>1043</v>
      </c>
      <c r="C507" s="16" t="s">
        <v>1058</v>
      </c>
      <c r="D507" s="16" t="s">
        <v>1059</v>
      </c>
      <c r="E507" s="16" t="s">
        <v>10</v>
      </c>
      <c r="F507" s="16">
        <v>710</v>
      </c>
      <c r="G507">
        <v>0</v>
      </c>
      <c r="H507">
        <v>710</v>
      </c>
    </row>
    <row r="508" customHeight="1" spans="1:8">
      <c r="A508" s="18">
        <v>505</v>
      </c>
      <c r="B508" s="16" t="s">
        <v>1043</v>
      </c>
      <c r="C508" s="16" t="s">
        <v>1060</v>
      </c>
      <c r="D508" s="16" t="s">
        <v>1061</v>
      </c>
      <c r="E508" s="16" t="s">
        <v>10</v>
      </c>
      <c r="F508" s="16">
        <v>3631</v>
      </c>
      <c r="G508">
        <v>250</v>
      </c>
      <c r="H508">
        <v>3631</v>
      </c>
    </row>
    <row r="509" customHeight="1" spans="1:9">
      <c r="A509" s="17">
        <v>506</v>
      </c>
      <c r="B509" t="s">
        <v>1062</v>
      </c>
      <c r="C509" t="s">
        <v>1063</v>
      </c>
      <c r="D509" t="s">
        <v>1064</v>
      </c>
      <c r="E509" t="s">
        <v>10</v>
      </c>
      <c r="F509">
        <v>0</v>
      </c>
      <c r="G509">
        <v>0</v>
      </c>
      <c r="I509" t="str">
        <f>_xlfn.DISPIMG("ID_C58926A15A994D5493AD4591E3440062",1)</f>
        <v>=DISPIMG("ID_C58926A15A994D5493AD4591E3440062",1)</v>
      </c>
    </row>
    <row r="510" customHeight="1" spans="1:7">
      <c r="A510" s="17">
        <v>507</v>
      </c>
      <c r="B510" t="s">
        <v>1062</v>
      </c>
      <c r="C510" t="s">
        <v>1065</v>
      </c>
      <c r="D510" t="s">
        <v>1066</v>
      </c>
      <c r="E510" t="s">
        <v>10</v>
      </c>
      <c r="F510">
        <v>0</v>
      </c>
      <c r="G510">
        <v>0</v>
      </c>
    </row>
    <row r="511" customHeight="1" spans="1:8">
      <c r="A511" s="18">
        <v>508</v>
      </c>
      <c r="B511" s="16" t="s">
        <v>1062</v>
      </c>
      <c r="C511" s="16" t="s">
        <v>1067</v>
      </c>
      <c r="D511" s="16" t="s">
        <v>1068</v>
      </c>
      <c r="E511" s="16" t="s">
        <v>10</v>
      </c>
      <c r="F511" s="16">
        <v>7883</v>
      </c>
      <c r="G511">
        <v>0</v>
      </c>
      <c r="H511">
        <v>7883</v>
      </c>
    </row>
    <row r="512" customHeight="1" spans="1:8">
      <c r="A512" s="18">
        <v>509</v>
      </c>
      <c r="B512" s="16" t="s">
        <v>1062</v>
      </c>
      <c r="C512" s="16" t="s">
        <v>1069</v>
      </c>
      <c r="D512" s="16" t="s">
        <v>1070</v>
      </c>
      <c r="E512" s="16" t="s">
        <v>10</v>
      </c>
      <c r="F512" s="16">
        <v>7060</v>
      </c>
      <c r="G512">
        <v>0</v>
      </c>
      <c r="H512">
        <v>7060</v>
      </c>
    </row>
    <row r="513" customHeight="1" spans="1:8">
      <c r="A513" s="18">
        <v>510</v>
      </c>
      <c r="B513" s="16" t="s">
        <v>1062</v>
      </c>
      <c r="C513" s="16" t="s">
        <v>1071</v>
      </c>
      <c r="D513" s="16" t="s">
        <v>1072</v>
      </c>
      <c r="E513" s="16" t="s">
        <v>10</v>
      </c>
      <c r="F513" s="16">
        <v>772</v>
      </c>
      <c r="G513">
        <v>0</v>
      </c>
      <c r="H513">
        <v>772</v>
      </c>
    </row>
    <row r="514" customHeight="1" spans="1:8">
      <c r="A514" s="18">
        <v>511</v>
      </c>
      <c r="B514" s="16" t="s">
        <v>1062</v>
      </c>
      <c r="C514" s="16" t="s">
        <v>1073</v>
      </c>
      <c r="D514" s="16" t="s">
        <v>1074</v>
      </c>
      <c r="E514" s="16" t="s">
        <v>10</v>
      </c>
      <c r="F514" s="16">
        <v>7783</v>
      </c>
      <c r="G514">
        <v>0</v>
      </c>
      <c r="H514">
        <v>7783</v>
      </c>
    </row>
    <row r="515" customHeight="1" spans="1:8">
      <c r="A515" s="18">
        <v>512</v>
      </c>
      <c r="B515" s="16" t="s">
        <v>1062</v>
      </c>
      <c r="C515" s="16" t="s">
        <v>1075</v>
      </c>
      <c r="D515" s="16" t="s">
        <v>1076</v>
      </c>
      <c r="E515" s="16" t="s">
        <v>10</v>
      </c>
      <c r="F515" s="16">
        <v>3907</v>
      </c>
      <c r="G515">
        <v>0</v>
      </c>
      <c r="H515">
        <v>3907</v>
      </c>
    </row>
    <row r="516" customHeight="1" spans="1:7">
      <c r="A516" s="17">
        <v>513</v>
      </c>
      <c r="B516" t="s">
        <v>1062</v>
      </c>
      <c r="C516" t="s">
        <v>1077</v>
      </c>
      <c r="D516" t="s">
        <v>1078</v>
      </c>
      <c r="E516" t="s">
        <v>10</v>
      </c>
      <c r="F516">
        <v>0</v>
      </c>
      <c r="G516">
        <v>0</v>
      </c>
    </row>
    <row r="517" customHeight="1" spans="1:8">
      <c r="A517" s="18">
        <v>514</v>
      </c>
      <c r="B517" s="16" t="s">
        <v>1062</v>
      </c>
      <c r="C517" s="16" t="s">
        <v>1079</v>
      </c>
      <c r="D517" s="16" t="s">
        <v>1080</v>
      </c>
      <c r="E517" s="16" t="s">
        <v>10</v>
      </c>
      <c r="F517" s="16">
        <v>5211</v>
      </c>
      <c r="G517">
        <v>0</v>
      </c>
      <c r="H517">
        <v>5211</v>
      </c>
    </row>
    <row r="518" customHeight="1" spans="1:7">
      <c r="A518" s="17">
        <v>515</v>
      </c>
      <c r="B518" t="s">
        <v>1062</v>
      </c>
      <c r="C518" t="s">
        <v>1081</v>
      </c>
      <c r="D518" t="s">
        <v>1082</v>
      </c>
      <c r="E518" t="s">
        <v>10</v>
      </c>
      <c r="F518">
        <v>0</v>
      </c>
      <c r="G518">
        <v>0</v>
      </c>
    </row>
    <row r="519" customHeight="1" spans="1:7">
      <c r="A519" s="17">
        <v>516</v>
      </c>
      <c r="B519" t="s">
        <v>1062</v>
      </c>
      <c r="C519" t="s">
        <v>1083</v>
      </c>
      <c r="D519" t="s">
        <v>1084</v>
      </c>
      <c r="E519" t="s">
        <v>10</v>
      </c>
      <c r="F519">
        <v>0</v>
      </c>
      <c r="G519">
        <v>0</v>
      </c>
    </row>
    <row r="520" customHeight="1" spans="1:9">
      <c r="A520" s="17">
        <v>517</v>
      </c>
      <c r="B520" t="s">
        <v>1085</v>
      </c>
      <c r="C520" t="s">
        <v>1086</v>
      </c>
      <c r="D520" t="s">
        <v>1087</v>
      </c>
      <c r="E520" t="s">
        <v>10</v>
      </c>
      <c r="F520">
        <v>0</v>
      </c>
      <c r="G520">
        <v>0</v>
      </c>
      <c r="I520" t="str">
        <f>_xlfn.DISPIMG("ID_BABCD4F33C0448268D49551F8C7DCC2D",1)</f>
        <v>=DISPIMG("ID_BABCD4F33C0448268D49551F8C7DCC2D",1)</v>
      </c>
    </row>
    <row r="521" customHeight="1" spans="1:7">
      <c r="A521" s="17">
        <v>518</v>
      </c>
      <c r="B521" t="s">
        <v>1085</v>
      </c>
      <c r="C521" t="s">
        <v>1088</v>
      </c>
      <c r="D521" t="s">
        <v>1089</v>
      </c>
      <c r="E521" t="s">
        <v>10</v>
      </c>
      <c r="F521">
        <v>0</v>
      </c>
      <c r="G521">
        <v>0</v>
      </c>
    </row>
    <row r="522" customHeight="1" spans="1:7">
      <c r="A522" s="17">
        <v>519</v>
      </c>
      <c r="B522" t="s">
        <v>1085</v>
      </c>
      <c r="C522" t="s">
        <v>1090</v>
      </c>
      <c r="D522" t="s">
        <v>1091</v>
      </c>
      <c r="E522" t="s">
        <v>10</v>
      </c>
      <c r="F522">
        <v>0</v>
      </c>
      <c r="G522">
        <v>0</v>
      </c>
    </row>
    <row r="523" customHeight="1" spans="1:7">
      <c r="A523" s="17">
        <v>520</v>
      </c>
      <c r="B523" t="s">
        <v>1085</v>
      </c>
      <c r="C523" t="s">
        <v>1092</v>
      </c>
      <c r="D523" t="s">
        <v>1093</v>
      </c>
      <c r="E523" t="s">
        <v>10</v>
      </c>
      <c r="F523">
        <v>0</v>
      </c>
      <c r="G523">
        <v>0</v>
      </c>
    </row>
    <row r="524" customHeight="1" spans="1:8">
      <c r="A524" s="17">
        <v>521</v>
      </c>
      <c r="B524" t="s">
        <v>1085</v>
      </c>
      <c r="C524" t="s">
        <v>1094</v>
      </c>
      <c r="D524" t="s">
        <v>1095</v>
      </c>
      <c r="E524" t="s">
        <v>10</v>
      </c>
      <c r="F524">
        <v>6454</v>
      </c>
      <c r="G524">
        <v>0</v>
      </c>
      <c r="H524">
        <v>6454</v>
      </c>
    </row>
    <row r="525" customHeight="1" spans="1:7">
      <c r="A525" s="17">
        <v>522</v>
      </c>
      <c r="B525" t="s">
        <v>1085</v>
      </c>
      <c r="C525" t="s">
        <v>1096</v>
      </c>
      <c r="D525" t="s">
        <v>1097</v>
      </c>
      <c r="E525" t="s">
        <v>10</v>
      </c>
      <c r="F525">
        <v>0</v>
      </c>
      <c r="G525">
        <v>0</v>
      </c>
    </row>
    <row r="526" customHeight="1" spans="1:7">
      <c r="A526" s="17">
        <v>523</v>
      </c>
      <c r="B526" t="s">
        <v>1085</v>
      </c>
      <c r="C526" t="s">
        <v>1098</v>
      </c>
      <c r="D526" t="s">
        <v>1099</v>
      </c>
      <c r="E526" t="s">
        <v>10</v>
      </c>
      <c r="F526">
        <v>205</v>
      </c>
      <c r="G526">
        <v>205</v>
      </c>
    </row>
    <row r="527" customHeight="1" spans="1:7">
      <c r="A527" s="17">
        <v>524</v>
      </c>
      <c r="B527" t="s">
        <v>1085</v>
      </c>
      <c r="C527" t="s">
        <v>1100</v>
      </c>
      <c r="D527" t="s">
        <v>1101</v>
      </c>
      <c r="E527" t="s">
        <v>10</v>
      </c>
      <c r="F527">
        <v>0</v>
      </c>
      <c r="G527">
        <v>0</v>
      </c>
    </row>
    <row r="528" customHeight="1" spans="1:7">
      <c r="A528" s="17">
        <v>525</v>
      </c>
      <c r="B528" t="s">
        <v>1085</v>
      </c>
      <c r="C528" t="s">
        <v>1102</v>
      </c>
      <c r="D528" t="s">
        <v>1103</v>
      </c>
      <c r="E528" t="s">
        <v>10</v>
      </c>
      <c r="F528">
        <v>0</v>
      </c>
      <c r="G528">
        <v>0</v>
      </c>
    </row>
    <row r="529" customHeight="1" spans="1:8">
      <c r="A529" s="17">
        <v>526</v>
      </c>
      <c r="B529" t="s">
        <v>1085</v>
      </c>
      <c r="C529" t="s">
        <v>956</v>
      </c>
      <c r="D529" t="s">
        <v>1104</v>
      </c>
      <c r="E529" t="s">
        <v>10</v>
      </c>
      <c r="F529">
        <v>2914</v>
      </c>
      <c r="G529">
        <v>0</v>
      </c>
      <c r="H529">
        <v>2914</v>
      </c>
    </row>
    <row r="530" customHeight="1" spans="1:7">
      <c r="A530" s="17">
        <v>527</v>
      </c>
      <c r="B530" t="s">
        <v>1085</v>
      </c>
      <c r="C530" t="s">
        <v>1105</v>
      </c>
      <c r="D530" t="s">
        <v>1106</v>
      </c>
      <c r="E530" t="s">
        <v>10</v>
      </c>
      <c r="F530">
        <v>0</v>
      </c>
      <c r="G530">
        <v>0</v>
      </c>
    </row>
    <row r="531" customHeight="1" spans="1:7">
      <c r="A531" s="17">
        <v>528</v>
      </c>
      <c r="B531" t="s">
        <v>1085</v>
      </c>
      <c r="C531" t="s">
        <v>1107</v>
      </c>
      <c r="D531" t="s">
        <v>1108</v>
      </c>
      <c r="E531" t="s">
        <v>10</v>
      </c>
      <c r="F531">
        <v>0</v>
      </c>
      <c r="G531">
        <v>0</v>
      </c>
    </row>
    <row r="532" customHeight="1" spans="1:7">
      <c r="A532" s="17">
        <v>529</v>
      </c>
      <c r="B532" t="s">
        <v>1085</v>
      </c>
      <c r="C532" t="s">
        <v>1109</v>
      </c>
      <c r="D532" t="s">
        <v>1110</v>
      </c>
      <c r="E532" t="s">
        <v>10</v>
      </c>
      <c r="F532">
        <v>0</v>
      </c>
      <c r="G532">
        <v>0</v>
      </c>
    </row>
    <row r="533" customHeight="1" spans="1:7">
      <c r="A533" s="17">
        <v>530</v>
      </c>
      <c r="B533" t="s">
        <v>1085</v>
      </c>
      <c r="C533" t="s">
        <v>1111</v>
      </c>
      <c r="D533" t="s">
        <v>1112</v>
      </c>
      <c r="E533" t="s">
        <v>10</v>
      </c>
      <c r="F533">
        <v>0</v>
      </c>
      <c r="G533">
        <v>0</v>
      </c>
    </row>
    <row r="534" customHeight="1" spans="1:9">
      <c r="A534" s="17">
        <v>531</v>
      </c>
      <c r="B534" t="s">
        <v>1113</v>
      </c>
      <c r="C534" t="s">
        <v>1114</v>
      </c>
      <c r="D534" t="s">
        <v>1115</v>
      </c>
      <c r="E534" t="s">
        <v>10</v>
      </c>
      <c r="F534">
        <v>0</v>
      </c>
      <c r="G534">
        <v>0</v>
      </c>
      <c r="I534" t="str">
        <f>_xlfn.DISPIMG("ID_4687FDC8615C4B84B9AA3608611B5C90",1)</f>
        <v>=DISPIMG("ID_4687FDC8615C4B84B9AA3608611B5C90",1)</v>
      </c>
    </row>
    <row r="535" customHeight="1" spans="1:8">
      <c r="A535" s="17">
        <v>532</v>
      </c>
      <c r="B535" t="s">
        <v>1113</v>
      </c>
      <c r="C535" t="s">
        <v>1116</v>
      </c>
      <c r="D535" t="s">
        <v>1117</v>
      </c>
      <c r="E535" t="s">
        <v>10</v>
      </c>
      <c r="F535">
        <v>5562</v>
      </c>
      <c r="G535">
        <v>0</v>
      </c>
      <c r="H535">
        <v>5562</v>
      </c>
    </row>
    <row r="536" customHeight="1" spans="1:8">
      <c r="A536" s="17">
        <v>533</v>
      </c>
      <c r="B536" t="s">
        <v>1113</v>
      </c>
      <c r="C536" t="s">
        <v>1118</v>
      </c>
      <c r="D536" t="s">
        <v>1119</v>
      </c>
      <c r="E536" t="s">
        <v>10</v>
      </c>
      <c r="F536">
        <v>795</v>
      </c>
      <c r="G536">
        <v>0</v>
      </c>
      <c r="H536">
        <v>795</v>
      </c>
    </row>
    <row r="537" customHeight="1" spans="1:8">
      <c r="A537" s="17">
        <v>534</v>
      </c>
      <c r="B537" t="s">
        <v>1113</v>
      </c>
      <c r="C537" t="s">
        <v>1120</v>
      </c>
      <c r="D537" t="s">
        <v>1121</v>
      </c>
      <c r="E537" t="s">
        <v>10</v>
      </c>
      <c r="F537">
        <v>2739</v>
      </c>
      <c r="G537">
        <v>0</v>
      </c>
      <c r="H537">
        <v>2739</v>
      </c>
    </row>
    <row r="538" customHeight="1" spans="1:8">
      <c r="A538" s="17">
        <v>535</v>
      </c>
      <c r="B538" t="s">
        <v>1113</v>
      </c>
      <c r="C538" t="s">
        <v>1122</v>
      </c>
      <c r="D538" t="s">
        <v>1123</v>
      </c>
      <c r="E538" t="s">
        <v>10</v>
      </c>
      <c r="F538">
        <v>1436</v>
      </c>
      <c r="G538">
        <v>0</v>
      </c>
      <c r="H538">
        <v>1436</v>
      </c>
    </row>
    <row r="539" customHeight="1" spans="1:8">
      <c r="A539" s="17">
        <v>536</v>
      </c>
      <c r="B539" t="s">
        <v>1113</v>
      </c>
      <c r="C539" t="s">
        <v>518</v>
      </c>
      <c r="D539" t="s">
        <v>1124</v>
      </c>
      <c r="E539" t="s">
        <v>10</v>
      </c>
      <c r="F539">
        <v>1431</v>
      </c>
      <c r="G539">
        <v>0</v>
      </c>
      <c r="H539">
        <v>1431</v>
      </c>
    </row>
    <row r="540" customHeight="1" spans="1:8">
      <c r="A540" s="17">
        <v>537</v>
      </c>
      <c r="B540" t="s">
        <v>1113</v>
      </c>
      <c r="C540" t="s">
        <v>1125</v>
      </c>
      <c r="D540" t="s">
        <v>1126</v>
      </c>
      <c r="E540" t="s">
        <v>10</v>
      </c>
      <c r="F540">
        <v>3414</v>
      </c>
      <c r="G540">
        <v>0</v>
      </c>
      <c r="H540">
        <v>3414</v>
      </c>
    </row>
    <row r="541" customHeight="1" spans="1:7">
      <c r="A541" s="17">
        <v>538</v>
      </c>
      <c r="B541" t="s">
        <v>1113</v>
      </c>
      <c r="C541" t="s">
        <v>1127</v>
      </c>
      <c r="D541" t="s">
        <v>1128</v>
      </c>
      <c r="E541" t="s">
        <v>10</v>
      </c>
      <c r="F541">
        <v>0</v>
      </c>
      <c r="G541">
        <v>0</v>
      </c>
    </row>
    <row r="542" customHeight="1" spans="1:7">
      <c r="A542" s="17">
        <v>539</v>
      </c>
      <c r="B542" t="s">
        <v>1113</v>
      </c>
      <c r="C542" t="s">
        <v>1129</v>
      </c>
      <c r="D542" t="s">
        <v>1130</v>
      </c>
      <c r="E542" t="s">
        <v>10</v>
      </c>
      <c r="F542">
        <v>0</v>
      </c>
      <c r="G542">
        <v>0</v>
      </c>
    </row>
    <row r="543" customHeight="1" spans="1:7">
      <c r="A543" s="17">
        <v>540</v>
      </c>
      <c r="B543" t="s">
        <v>1113</v>
      </c>
      <c r="C543" t="s">
        <v>1131</v>
      </c>
      <c r="D543" t="s">
        <v>1132</v>
      </c>
      <c r="E543" t="s">
        <v>10</v>
      </c>
      <c r="F543">
        <v>0</v>
      </c>
      <c r="G543">
        <v>0</v>
      </c>
    </row>
    <row r="544" customHeight="1" spans="1:8">
      <c r="A544" s="17">
        <v>541</v>
      </c>
      <c r="B544" t="s">
        <v>1113</v>
      </c>
      <c r="C544" t="s">
        <v>1133</v>
      </c>
      <c r="D544" t="s">
        <v>1134</v>
      </c>
      <c r="E544" t="s">
        <v>10</v>
      </c>
      <c r="F544">
        <v>0</v>
      </c>
      <c r="G544">
        <v>0</v>
      </c>
      <c r="H544" s="23" t="s">
        <v>748</v>
      </c>
    </row>
    <row r="545" customHeight="1" spans="1:10">
      <c r="A545" s="17">
        <v>542</v>
      </c>
      <c r="B545" t="s">
        <v>1135</v>
      </c>
      <c r="C545" t="s">
        <v>1136</v>
      </c>
      <c r="D545" t="s">
        <v>1137</v>
      </c>
      <c r="E545" t="s">
        <v>10</v>
      </c>
      <c r="F545">
        <v>0</v>
      </c>
      <c r="G545"/>
      <c r="J545" t="s">
        <v>11</v>
      </c>
    </row>
    <row r="546" customHeight="1" spans="1:10">
      <c r="A546" s="17">
        <v>543</v>
      </c>
      <c r="B546" t="s">
        <v>1135</v>
      </c>
      <c r="C546" t="s">
        <v>1138</v>
      </c>
      <c r="D546" t="s">
        <v>1139</v>
      </c>
      <c r="E546" t="s">
        <v>10</v>
      </c>
      <c r="F546">
        <v>0</v>
      </c>
      <c r="J546" t="s">
        <v>11</v>
      </c>
    </row>
    <row r="547" customHeight="1" spans="1:10">
      <c r="A547" s="17">
        <v>544</v>
      </c>
      <c r="B547" t="s">
        <v>1135</v>
      </c>
      <c r="C547" t="s">
        <v>1140</v>
      </c>
      <c r="D547" t="s">
        <v>1141</v>
      </c>
      <c r="E547" t="s">
        <v>10</v>
      </c>
      <c r="F547">
        <v>0</v>
      </c>
      <c r="J547" t="s">
        <v>11</v>
      </c>
    </row>
    <row r="548" customHeight="1" spans="1:10">
      <c r="A548" s="17">
        <v>545</v>
      </c>
      <c r="B548" t="s">
        <v>1135</v>
      </c>
      <c r="C548" t="s">
        <v>1142</v>
      </c>
      <c r="D548" t="s">
        <v>1143</v>
      </c>
      <c r="E548" t="s">
        <v>10</v>
      </c>
      <c r="F548">
        <v>0</v>
      </c>
      <c r="J548" t="s">
        <v>11</v>
      </c>
    </row>
    <row r="549" customHeight="1" spans="1:10">
      <c r="A549" s="17">
        <v>546</v>
      </c>
      <c r="B549" t="s">
        <v>1135</v>
      </c>
      <c r="C549" t="s">
        <v>1144</v>
      </c>
      <c r="D549" t="s">
        <v>1145</v>
      </c>
      <c r="E549" t="s">
        <v>10</v>
      </c>
      <c r="F549">
        <v>0</v>
      </c>
      <c r="J549" t="s">
        <v>11</v>
      </c>
    </row>
    <row r="550" customHeight="1" spans="1:10">
      <c r="A550" s="17">
        <v>547</v>
      </c>
      <c r="B550" t="s">
        <v>1135</v>
      </c>
      <c r="C550" t="s">
        <v>1146</v>
      </c>
      <c r="D550" t="s">
        <v>1147</v>
      </c>
      <c r="E550" t="s">
        <v>10</v>
      </c>
      <c r="F550">
        <v>0</v>
      </c>
      <c r="J550" t="s">
        <v>11</v>
      </c>
    </row>
    <row r="551" customHeight="1" spans="1:10">
      <c r="A551" s="17">
        <v>548</v>
      </c>
      <c r="B551" t="s">
        <v>1135</v>
      </c>
      <c r="C551" t="s">
        <v>1148</v>
      </c>
      <c r="D551" t="s">
        <v>1149</v>
      </c>
      <c r="E551" t="s">
        <v>10</v>
      </c>
      <c r="F551">
        <v>0</v>
      </c>
      <c r="J551" t="s">
        <v>11</v>
      </c>
    </row>
    <row r="552" customHeight="1" spans="1:10">
      <c r="A552" s="17">
        <v>549</v>
      </c>
      <c r="B552" t="s">
        <v>1135</v>
      </c>
      <c r="C552" t="s">
        <v>1150</v>
      </c>
      <c r="D552" t="s">
        <v>1151</v>
      </c>
      <c r="E552" t="s">
        <v>10</v>
      </c>
      <c r="F552">
        <v>0</v>
      </c>
      <c r="J552" t="s">
        <v>11</v>
      </c>
    </row>
    <row r="553" customHeight="1" spans="1:10">
      <c r="A553" s="17">
        <v>550</v>
      </c>
      <c r="B553" t="s">
        <v>1135</v>
      </c>
      <c r="C553" t="s">
        <v>1152</v>
      </c>
      <c r="D553" t="s">
        <v>1153</v>
      </c>
      <c r="E553" t="s">
        <v>10</v>
      </c>
      <c r="F553">
        <v>0</v>
      </c>
      <c r="J553" t="s">
        <v>11</v>
      </c>
    </row>
    <row r="554" customHeight="1" spans="1:10">
      <c r="A554" s="17">
        <v>551</v>
      </c>
      <c r="B554" t="s">
        <v>1135</v>
      </c>
      <c r="C554" t="s">
        <v>1154</v>
      </c>
      <c r="D554" t="s">
        <v>1155</v>
      </c>
      <c r="E554" t="s">
        <v>10</v>
      </c>
      <c r="F554">
        <v>0</v>
      </c>
      <c r="J554" t="s">
        <v>11</v>
      </c>
    </row>
    <row r="555" customHeight="1" spans="1:10">
      <c r="A555" s="17">
        <v>552</v>
      </c>
      <c r="B555" t="s">
        <v>1135</v>
      </c>
      <c r="C555" t="s">
        <v>1156</v>
      </c>
      <c r="D555" t="s">
        <v>1157</v>
      </c>
      <c r="E555" t="s">
        <v>10</v>
      </c>
      <c r="F555">
        <v>0</v>
      </c>
      <c r="J555" t="s">
        <v>11</v>
      </c>
    </row>
    <row r="556" customHeight="1" spans="1:10">
      <c r="A556" s="17">
        <v>553</v>
      </c>
      <c r="B556" t="s">
        <v>1135</v>
      </c>
      <c r="C556" t="s">
        <v>1158</v>
      </c>
      <c r="D556" t="s">
        <v>1159</v>
      </c>
      <c r="E556" t="s">
        <v>10</v>
      </c>
      <c r="F556">
        <v>0</v>
      </c>
      <c r="J556" t="s">
        <v>11</v>
      </c>
    </row>
    <row r="557" customHeight="1" spans="1:10">
      <c r="A557" s="17">
        <v>554</v>
      </c>
      <c r="B557" t="s">
        <v>1135</v>
      </c>
      <c r="C557" t="s">
        <v>1160</v>
      </c>
      <c r="D557" t="s">
        <v>1161</v>
      </c>
      <c r="E557" t="s">
        <v>10</v>
      </c>
      <c r="F557">
        <v>0</v>
      </c>
      <c r="J557" t="s">
        <v>11</v>
      </c>
    </row>
    <row r="558" customHeight="1" spans="1:10">
      <c r="A558" s="17">
        <v>555</v>
      </c>
      <c r="B558" t="s">
        <v>1135</v>
      </c>
      <c r="C558" t="s">
        <v>1162</v>
      </c>
      <c r="D558" t="s">
        <v>1163</v>
      </c>
      <c r="E558" t="s">
        <v>10</v>
      </c>
      <c r="F558">
        <v>0</v>
      </c>
      <c r="J558" t="s">
        <v>11</v>
      </c>
    </row>
    <row r="559" customHeight="1" spans="1:10">
      <c r="A559" s="17">
        <v>556</v>
      </c>
      <c r="B559" t="s">
        <v>1135</v>
      </c>
      <c r="C559" t="s">
        <v>1164</v>
      </c>
      <c r="D559" t="s">
        <v>1165</v>
      </c>
      <c r="E559" t="s">
        <v>10</v>
      </c>
      <c r="F559">
        <v>0</v>
      </c>
      <c r="J559" t="s">
        <v>11</v>
      </c>
    </row>
    <row r="560" customHeight="1" spans="1:10">
      <c r="A560" s="17">
        <v>557</v>
      </c>
      <c r="B560" t="s">
        <v>1135</v>
      </c>
      <c r="C560" t="s">
        <v>1166</v>
      </c>
      <c r="D560" t="s">
        <v>1167</v>
      </c>
      <c r="E560" t="s">
        <v>10</v>
      </c>
      <c r="F560">
        <v>0</v>
      </c>
      <c r="J560" t="s">
        <v>11</v>
      </c>
    </row>
    <row r="561" customHeight="1" spans="1:10">
      <c r="A561" s="17">
        <v>558</v>
      </c>
      <c r="B561" t="s">
        <v>1135</v>
      </c>
      <c r="C561" t="s">
        <v>1168</v>
      </c>
      <c r="D561" t="s">
        <v>1169</v>
      </c>
      <c r="E561" t="s">
        <v>10</v>
      </c>
      <c r="F561">
        <v>0</v>
      </c>
      <c r="J561" t="s">
        <v>11</v>
      </c>
    </row>
    <row r="562" customHeight="1" spans="1:10">
      <c r="A562" s="17">
        <v>559</v>
      </c>
      <c r="B562" t="s">
        <v>1135</v>
      </c>
      <c r="C562" t="s">
        <v>1170</v>
      </c>
      <c r="D562" t="s">
        <v>1171</v>
      </c>
      <c r="E562" t="s">
        <v>10</v>
      </c>
      <c r="F562">
        <v>0</v>
      </c>
      <c r="J562" t="s">
        <v>11</v>
      </c>
    </row>
    <row r="563" customHeight="1" spans="1:10">
      <c r="A563" s="17">
        <v>560</v>
      </c>
      <c r="B563" t="s">
        <v>1135</v>
      </c>
      <c r="C563" t="s">
        <v>1172</v>
      </c>
      <c r="D563" t="s">
        <v>1173</v>
      </c>
      <c r="E563" t="s">
        <v>10</v>
      </c>
      <c r="F563">
        <v>0</v>
      </c>
      <c r="J563" t="s">
        <v>11</v>
      </c>
    </row>
    <row r="564" customHeight="1" spans="1:10">
      <c r="A564" s="17">
        <v>561</v>
      </c>
      <c r="B564" t="s">
        <v>1174</v>
      </c>
      <c r="C564" t="s">
        <v>1175</v>
      </c>
      <c r="D564" t="s">
        <v>1176</v>
      </c>
      <c r="E564" t="s">
        <v>10</v>
      </c>
      <c r="F564">
        <v>0</v>
      </c>
      <c r="G564">
        <v>0</v>
      </c>
      <c r="J564" t="str">
        <f>_xlfn.DISPIMG("ID_968744D0AB1C476B91017F5FD1531164",1)</f>
        <v>=DISPIMG("ID_968744D0AB1C476B91017F5FD1531164",1)</v>
      </c>
    </row>
    <row r="565" customHeight="1" spans="1:8">
      <c r="A565" s="18">
        <v>562</v>
      </c>
      <c r="B565" s="16" t="s">
        <v>1174</v>
      </c>
      <c r="C565" s="16" t="s">
        <v>1177</v>
      </c>
      <c r="D565" s="16" t="s">
        <v>1178</v>
      </c>
      <c r="E565" s="16" t="s">
        <v>10</v>
      </c>
      <c r="F565" s="16">
        <v>4783</v>
      </c>
      <c r="G565">
        <v>0</v>
      </c>
      <c r="H565">
        <v>4783</v>
      </c>
    </row>
    <row r="566" customHeight="1" spans="1:8">
      <c r="A566" s="18">
        <v>563</v>
      </c>
      <c r="B566" s="16" t="s">
        <v>1174</v>
      </c>
      <c r="C566" s="16" t="s">
        <v>1179</v>
      </c>
      <c r="D566" s="16" t="s">
        <v>1180</v>
      </c>
      <c r="E566" s="16" t="s">
        <v>10</v>
      </c>
      <c r="F566" s="16">
        <v>8093</v>
      </c>
      <c r="G566">
        <v>0</v>
      </c>
      <c r="H566">
        <v>8093</v>
      </c>
    </row>
    <row r="567" customHeight="1" spans="1:8">
      <c r="A567" s="18">
        <v>564</v>
      </c>
      <c r="B567" s="16" t="s">
        <v>1174</v>
      </c>
      <c r="C567" s="16" t="s">
        <v>1181</v>
      </c>
      <c r="D567" s="16" t="s">
        <v>1182</v>
      </c>
      <c r="E567" s="16" t="s">
        <v>10</v>
      </c>
      <c r="F567" s="16">
        <v>6231</v>
      </c>
      <c r="G567">
        <v>0</v>
      </c>
      <c r="H567">
        <v>6231</v>
      </c>
    </row>
    <row r="568" customHeight="1" spans="1:8">
      <c r="A568" s="18">
        <v>565</v>
      </c>
      <c r="B568" s="16" t="s">
        <v>1174</v>
      </c>
      <c r="C568" s="16" t="s">
        <v>1183</v>
      </c>
      <c r="D568" s="16" t="s">
        <v>1184</v>
      </c>
      <c r="E568" s="16" t="s">
        <v>10</v>
      </c>
      <c r="F568" s="16">
        <v>11963</v>
      </c>
      <c r="G568">
        <v>0</v>
      </c>
      <c r="H568">
        <v>11963</v>
      </c>
    </row>
    <row r="569" customHeight="1" spans="1:7">
      <c r="A569" s="17">
        <v>566</v>
      </c>
      <c r="B569" t="s">
        <v>1174</v>
      </c>
      <c r="C569" t="s">
        <v>1185</v>
      </c>
      <c r="D569" t="s">
        <v>1186</v>
      </c>
      <c r="E569" t="s">
        <v>10</v>
      </c>
      <c r="F569">
        <v>0</v>
      </c>
      <c r="G569">
        <v>0</v>
      </c>
    </row>
    <row r="570" customHeight="1" spans="1:8">
      <c r="A570" s="18">
        <v>567</v>
      </c>
      <c r="B570" s="16" t="s">
        <v>1174</v>
      </c>
      <c r="C570" s="16" t="s">
        <v>1187</v>
      </c>
      <c r="D570" s="16" t="s">
        <v>1188</v>
      </c>
      <c r="E570" s="16" t="s">
        <v>10</v>
      </c>
      <c r="F570" s="16">
        <v>4669</v>
      </c>
      <c r="G570">
        <v>0</v>
      </c>
      <c r="H570">
        <v>4669</v>
      </c>
    </row>
    <row r="571" customHeight="1" spans="1:7">
      <c r="A571" s="17">
        <v>568</v>
      </c>
      <c r="B571" t="s">
        <v>1174</v>
      </c>
      <c r="C571" t="s">
        <v>1189</v>
      </c>
      <c r="D571" t="s">
        <v>1190</v>
      </c>
      <c r="E571" t="s">
        <v>10</v>
      </c>
      <c r="F571">
        <v>0</v>
      </c>
      <c r="G571">
        <v>0</v>
      </c>
    </row>
    <row r="572" customHeight="1" spans="1:7">
      <c r="A572" s="17">
        <v>569</v>
      </c>
      <c r="B572" t="s">
        <v>1174</v>
      </c>
      <c r="C572" t="s">
        <v>1191</v>
      </c>
      <c r="D572" t="s">
        <v>1192</v>
      </c>
      <c r="E572" t="s">
        <v>10</v>
      </c>
      <c r="F572">
        <v>0</v>
      </c>
      <c r="G572">
        <v>0</v>
      </c>
    </row>
    <row r="573" customHeight="1" spans="1:7">
      <c r="A573" s="17">
        <v>570</v>
      </c>
      <c r="B573" t="s">
        <v>1174</v>
      </c>
      <c r="C573" t="s">
        <v>1193</v>
      </c>
      <c r="D573" t="s">
        <v>1194</v>
      </c>
      <c r="E573" t="s">
        <v>10</v>
      </c>
      <c r="F573">
        <v>0</v>
      </c>
      <c r="G573">
        <v>0</v>
      </c>
    </row>
    <row r="574" customHeight="1" spans="1:7">
      <c r="A574" s="17">
        <v>571</v>
      </c>
      <c r="B574" t="s">
        <v>1174</v>
      </c>
      <c r="C574" t="s">
        <v>1195</v>
      </c>
      <c r="D574" t="s">
        <v>1196</v>
      </c>
      <c r="E574" t="s">
        <v>10</v>
      </c>
      <c r="F574">
        <v>0</v>
      </c>
      <c r="G574">
        <v>0</v>
      </c>
    </row>
    <row r="575" customHeight="1" spans="1:8">
      <c r="A575" s="18">
        <v>572</v>
      </c>
      <c r="B575" s="16" t="s">
        <v>1174</v>
      </c>
      <c r="C575" s="16" t="s">
        <v>1197</v>
      </c>
      <c r="D575" s="16" t="s">
        <v>1198</v>
      </c>
      <c r="E575" s="16" t="s">
        <v>10</v>
      </c>
      <c r="F575" s="16">
        <v>4278</v>
      </c>
      <c r="G575">
        <v>0</v>
      </c>
      <c r="H575">
        <v>4278</v>
      </c>
    </row>
    <row r="576" customHeight="1" spans="1:8">
      <c r="A576" s="18">
        <v>573</v>
      </c>
      <c r="B576" s="16" t="s">
        <v>1174</v>
      </c>
      <c r="C576" s="16" t="s">
        <v>1199</v>
      </c>
      <c r="D576" s="16" t="s">
        <v>1200</v>
      </c>
      <c r="E576" s="16" t="s">
        <v>10</v>
      </c>
      <c r="F576" s="16">
        <v>9125</v>
      </c>
      <c r="G576">
        <v>0</v>
      </c>
      <c r="H576">
        <v>9125</v>
      </c>
    </row>
    <row r="577" customHeight="1" spans="1:9">
      <c r="A577" s="17">
        <v>574</v>
      </c>
      <c r="B577" t="s">
        <v>1201</v>
      </c>
      <c r="C577" t="s">
        <v>1202</v>
      </c>
      <c r="D577" t="s">
        <v>1203</v>
      </c>
      <c r="E577" t="s">
        <v>10</v>
      </c>
      <c r="F577">
        <v>0</v>
      </c>
      <c r="G577">
        <v>0</v>
      </c>
      <c r="I577" t="str">
        <f>_xlfn.DISPIMG("ID_4E81784A9F824453A0FB963887FF174B",1)</f>
        <v>=DISPIMG("ID_4E81784A9F824453A0FB963887FF174B",1)</v>
      </c>
    </row>
    <row r="578" customHeight="1" spans="1:7">
      <c r="A578" s="17">
        <v>575</v>
      </c>
      <c r="B578" t="s">
        <v>1201</v>
      </c>
      <c r="C578" t="s">
        <v>1204</v>
      </c>
      <c r="D578" t="s">
        <v>1205</v>
      </c>
      <c r="E578" t="s">
        <v>10</v>
      </c>
      <c r="F578">
        <v>0</v>
      </c>
      <c r="G578">
        <v>0</v>
      </c>
    </row>
    <row r="579" customHeight="1" spans="1:8">
      <c r="A579" s="18">
        <v>576</v>
      </c>
      <c r="B579" s="16" t="s">
        <v>1201</v>
      </c>
      <c r="C579" s="16" t="s">
        <v>1206</v>
      </c>
      <c r="D579" s="16" t="s">
        <v>1207</v>
      </c>
      <c r="E579" s="16" t="s">
        <v>10</v>
      </c>
      <c r="F579" s="16">
        <v>2199</v>
      </c>
      <c r="G579">
        <v>0</v>
      </c>
      <c r="H579">
        <v>2199</v>
      </c>
    </row>
    <row r="580" customHeight="1" spans="1:8">
      <c r="A580" s="18">
        <v>577</v>
      </c>
      <c r="B580" s="16" t="s">
        <v>1201</v>
      </c>
      <c r="C580" s="16" t="s">
        <v>1208</v>
      </c>
      <c r="D580" s="16" t="s">
        <v>1209</v>
      </c>
      <c r="E580" s="16" t="s">
        <v>10</v>
      </c>
      <c r="F580" s="16">
        <v>3486</v>
      </c>
      <c r="G580">
        <v>0</v>
      </c>
      <c r="H580">
        <v>3486</v>
      </c>
    </row>
    <row r="581" customHeight="1" spans="1:8">
      <c r="A581" s="18">
        <v>578</v>
      </c>
      <c r="B581" s="16" t="s">
        <v>1201</v>
      </c>
      <c r="C581" s="16" t="s">
        <v>447</v>
      </c>
      <c r="D581" s="16" t="s">
        <v>1210</v>
      </c>
      <c r="E581" s="16" t="s">
        <v>10</v>
      </c>
      <c r="F581" s="16">
        <v>2606</v>
      </c>
      <c r="G581">
        <v>0</v>
      </c>
      <c r="H581">
        <v>2606</v>
      </c>
    </row>
    <row r="582" customHeight="1" spans="1:8">
      <c r="A582" s="18">
        <v>579</v>
      </c>
      <c r="B582" s="16" t="s">
        <v>1201</v>
      </c>
      <c r="C582" s="16" t="s">
        <v>1211</v>
      </c>
      <c r="D582" s="16" t="s">
        <v>1212</v>
      </c>
      <c r="E582" s="16" t="s">
        <v>10</v>
      </c>
      <c r="F582" s="16">
        <v>9271</v>
      </c>
      <c r="G582">
        <v>0</v>
      </c>
      <c r="H582">
        <v>9271</v>
      </c>
    </row>
    <row r="583" customHeight="1" spans="1:8">
      <c r="A583" s="18">
        <v>580</v>
      </c>
      <c r="B583" s="16" t="s">
        <v>1201</v>
      </c>
      <c r="C583" s="16" t="s">
        <v>1213</v>
      </c>
      <c r="D583" s="16" t="s">
        <v>1214</v>
      </c>
      <c r="E583" s="16" t="s">
        <v>10</v>
      </c>
      <c r="F583" s="16">
        <v>3503</v>
      </c>
      <c r="G583">
        <v>0</v>
      </c>
      <c r="H583">
        <v>3503</v>
      </c>
    </row>
    <row r="584" customHeight="1" spans="1:8">
      <c r="A584" s="18">
        <v>581</v>
      </c>
      <c r="B584" s="16" t="s">
        <v>1201</v>
      </c>
      <c r="C584" s="16" t="s">
        <v>1215</v>
      </c>
      <c r="D584" s="16" t="s">
        <v>1216</v>
      </c>
      <c r="E584" s="16" t="s">
        <v>10</v>
      </c>
      <c r="F584" s="16">
        <v>2609</v>
      </c>
      <c r="G584">
        <v>0</v>
      </c>
      <c r="H584">
        <v>2609</v>
      </c>
    </row>
    <row r="585" customHeight="1" spans="1:8">
      <c r="A585" s="18">
        <v>582</v>
      </c>
      <c r="B585" s="16" t="s">
        <v>1201</v>
      </c>
      <c r="C585" s="16" t="s">
        <v>1217</v>
      </c>
      <c r="D585" s="16" t="s">
        <v>1218</v>
      </c>
      <c r="E585" s="16" t="s">
        <v>10</v>
      </c>
      <c r="F585" s="16">
        <v>8559</v>
      </c>
      <c r="G585">
        <v>0</v>
      </c>
      <c r="H585">
        <v>8559</v>
      </c>
    </row>
    <row r="586" customHeight="1" spans="1:7">
      <c r="A586" s="17">
        <v>583</v>
      </c>
      <c r="B586" t="s">
        <v>1201</v>
      </c>
      <c r="C586" t="s">
        <v>1219</v>
      </c>
      <c r="D586" t="s">
        <v>1220</v>
      </c>
      <c r="E586" t="s">
        <v>10</v>
      </c>
      <c r="F586">
        <v>0</v>
      </c>
      <c r="G586">
        <v>0</v>
      </c>
    </row>
    <row r="587" customHeight="1" spans="1:7">
      <c r="A587" s="17">
        <v>584</v>
      </c>
      <c r="B587" t="s">
        <v>1201</v>
      </c>
      <c r="C587" t="s">
        <v>1221</v>
      </c>
      <c r="D587" t="s">
        <v>1222</v>
      </c>
      <c r="E587" t="s">
        <v>10</v>
      </c>
      <c r="F587">
        <v>0</v>
      </c>
      <c r="G587">
        <v>0</v>
      </c>
    </row>
    <row r="588" customHeight="1" spans="1:8">
      <c r="A588" s="18">
        <v>585</v>
      </c>
      <c r="B588" s="16" t="s">
        <v>1201</v>
      </c>
      <c r="C588" s="16" t="s">
        <v>1223</v>
      </c>
      <c r="D588" s="16" t="s">
        <v>1224</v>
      </c>
      <c r="E588" s="16" t="s">
        <v>10</v>
      </c>
      <c r="F588" s="16">
        <v>16867</v>
      </c>
      <c r="G588">
        <v>0</v>
      </c>
      <c r="H588">
        <v>16867</v>
      </c>
    </row>
    <row r="589" customHeight="1" spans="1:8">
      <c r="A589" s="18">
        <v>586</v>
      </c>
      <c r="B589" s="16" t="s">
        <v>1201</v>
      </c>
      <c r="C589" s="16" t="s">
        <v>1225</v>
      </c>
      <c r="D589" s="16" t="s">
        <v>1226</v>
      </c>
      <c r="E589" s="16" t="s">
        <v>10</v>
      </c>
      <c r="F589" s="16">
        <v>8526</v>
      </c>
      <c r="G589">
        <v>0</v>
      </c>
      <c r="H589">
        <v>8526</v>
      </c>
    </row>
    <row r="590" customHeight="1" spans="1:7">
      <c r="A590" s="17">
        <v>587</v>
      </c>
      <c r="B590" t="s">
        <v>1201</v>
      </c>
      <c r="C590" t="s">
        <v>1227</v>
      </c>
      <c r="D590" t="s">
        <v>1228</v>
      </c>
      <c r="E590" t="s">
        <v>10</v>
      </c>
      <c r="F590">
        <v>0</v>
      </c>
      <c r="G590">
        <v>0</v>
      </c>
    </row>
    <row r="591" customHeight="1" spans="1:7">
      <c r="A591" s="17">
        <v>588</v>
      </c>
      <c r="B591" t="s">
        <v>1201</v>
      </c>
      <c r="C591" t="s">
        <v>1229</v>
      </c>
      <c r="D591" t="s">
        <v>1230</v>
      </c>
      <c r="E591" t="s">
        <v>10</v>
      </c>
      <c r="F591">
        <v>0</v>
      </c>
      <c r="G591">
        <v>0</v>
      </c>
    </row>
    <row r="592" customHeight="1" spans="1:7">
      <c r="A592" s="17">
        <v>589</v>
      </c>
      <c r="B592" t="s">
        <v>1201</v>
      </c>
      <c r="C592" t="s">
        <v>1231</v>
      </c>
      <c r="D592" t="s">
        <v>1232</v>
      </c>
      <c r="E592" t="s">
        <v>10</v>
      </c>
      <c r="F592">
        <v>0</v>
      </c>
      <c r="G592">
        <v>0</v>
      </c>
    </row>
    <row r="593" customHeight="1" spans="1:7">
      <c r="A593" s="17">
        <v>590</v>
      </c>
      <c r="B593" t="s">
        <v>1201</v>
      </c>
      <c r="C593" t="s">
        <v>1233</v>
      </c>
      <c r="D593" t="s">
        <v>1234</v>
      </c>
      <c r="E593" t="s">
        <v>10</v>
      </c>
      <c r="F593">
        <v>0</v>
      </c>
      <c r="G593">
        <v>0</v>
      </c>
    </row>
    <row r="594" customHeight="1" spans="1:7">
      <c r="A594" s="17">
        <v>591</v>
      </c>
      <c r="B594" t="s">
        <v>1201</v>
      </c>
      <c r="C594" t="s">
        <v>1235</v>
      </c>
      <c r="D594" t="s">
        <v>1236</v>
      </c>
      <c r="E594" t="s">
        <v>10</v>
      </c>
      <c r="F594">
        <v>0</v>
      </c>
      <c r="G594">
        <v>0</v>
      </c>
    </row>
    <row r="595" customHeight="1" spans="1:7">
      <c r="A595" s="17">
        <v>592</v>
      </c>
      <c r="B595" t="s">
        <v>1201</v>
      </c>
      <c r="C595" t="s">
        <v>1237</v>
      </c>
      <c r="D595" t="s">
        <v>1238</v>
      </c>
      <c r="E595" t="s">
        <v>10</v>
      </c>
      <c r="F595">
        <v>0</v>
      </c>
      <c r="G595">
        <v>0</v>
      </c>
    </row>
    <row r="596" customHeight="1" spans="1:7">
      <c r="A596" s="17">
        <v>593</v>
      </c>
      <c r="B596" t="s">
        <v>1201</v>
      </c>
      <c r="C596" t="s">
        <v>1239</v>
      </c>
      <c r="D596" t="s">
        <v>1240</v>
      </c>
      <c r="E596" t="s">
        <v>10</v>
      </c>
      <c r="F596">
        <v>0</v>
      </c>
      <c r="G596">
        <v>0</v>
      </c>
    </row>
    <row r="597" customHeight="1" spans="1:7">
      <c r="A597" s="17">
        <v>594</v>
      </c>
      <c r="B597" t="s">
        <v>1201</v>
      </c>
      <c r="C597" t="s">
        <v>1241</v>
      </c>
      <c r="D597" t="s">
        <v>1242</v>
      </c>
      <c r="E597" t="s">
        <v>10</v>
      </c>
      <c r="F597">
        <v>0</v>
      </c>
      <c r="G597">
        <v>0</v>
      </c>
    </row>
    <row r="598" customHeight="1" spans="1:7">
      <c r="A598" s="17">
        <v>595</v>
      </c>
      <c r="B598" t="s">
        <v>1201</v>
      </c>
      <c r="C598" t="s">
        <v>1243</v>
      </c>
      <c r="D598" t="s">
        <v>1244</v>
      </c>
      <c r="E598" t="s">
        <v>10</v>
      </c>
      <c r="F598">
        <v>0</v>
      </c>
      <c r="G598">
        <v>0</v>
      </c>
    </row>
    <row r="599" customHeight="1" spans="1:7">
      <c r="A599" s="17">
        <v>596</v>
      </c>
      <c r="B599" t="s">
        <v>1201</v>
      </c>
      <c r="C599" t="s">
        <v>1245</v>
      </c>
      <c r="D599" t="s">
        <v>1246</v>
      </c>
      <c r="E599" t="s">
        <v>10</v>
      </c>
      <c r="F599">
        <v>0</v>
      </c>
      <c r="G599">
        <v>0</v>
      </c>
    </row>
    <row r="600" customHeight="1" spans="1:7">
      <c r="A600" s="17">
        <v>597</v>
      </c>
      <c r="B600" t="s">
        <v>1201</v>
      </c>
      <c r="C600" t="s">
        <v>1247</v>
      </c>
      <c r="D600" t="s">
        <v>1248</v>
      </c>
      <c r="E600" t="s">
        <v>10</v>
      </c>
      <c r="F600">
        <v>0</v>
      </c>
      <c r="G600">
        <v>0</v>
      </c>
    </row>
    <row r="601" customHeight="1" spans="1:7">
      <c r="A601" s="17">
        <v>598</v>
      </c>
      <c r="B601" t="s">
        <v>1201</v>
      </c>
      <c r="C601" t="s">
        <v>1249</v>
      </c>
      <c r="D601" t="s">
        <v>1250</v>
      </c>
      <c r="E601" t="s">
        <v>10</v>
      </c>
      <c r="F601">
        <v>0</v>
      </c>
      <c r="G601">
        <v>0</v>
      </c>
    </row>
    <row r="602" customHeight="1" spans="1:7">
      <c r="A602" s="17">
        <v>599</v>
      </c>
      <c r="B602" t="s">
        <v>1201</v>
      </c>
      <c r="C602" t="s">
        <v>1251</v>
      </c>
      <c r="D602" t="s">
        <v>1252</v>
      </c>
      <c r="E602" t="s">
        <v>10</v>
      </c>
      <c r="F602">
        <v>0</v>
      </c>
      <c r="G602">
        <v>0</v>
      </c>
    </row>
    <row r="603" customHeight="1" spans="1:9">
      <c r="A603" s="17">
        <v>600</v>
      </c>
      <c r="B603" t="s">
        <v>1253</v>
      </c>
      <c r="C603" t="s">
        <v>1254</v>
      </c>
      <c r="D603" t="s">
        <v>1255</v>
      </c>
      <c r="E603" t="s">
        <v>10</v>
      </c>
      <c r="F603">
        <v>0</v>
      </c>
      <c r="G603">
        <v>0</v>
      </c>
      <c r="I603" t="str">
        <f>_xlfn.DISPIMG("ID_205F3A2E55154FCE995B80AC0E95E666",1)</f>
        <v>=DISPIMG("ID_205F3A2E55154FCE995B80AC0E95E666",1)</v>
      </c>
    </row>
    <row r="604" customHeight="1" spans="1:8">
      <c r="A604" s="18">
        <v>601</v>
      </c>
      <c r="B604" s="16" t="s">
        <v>1253</v>
      </c>
      <c r="C604" s="16" t="s">
        <v>1256</v>
      </c>
      <c r="D604" s="16" t="s">
        <v>1257</v>
      </c>
      <c r="E604" s="16" t="s">
        <v>10</v>
      </c>
      <c r="F604" s="16">
        <v>2232</v>
      </c>
      <c r="G604">
        <v>656</v>
      </c>
      <c r="H604">
        <v>2232</v>
      </c>
    </row>
    <row r="605" customHeight="1" spans="1:8">
      <c r="A605" s="18">
        <v>602</v>
      </c>
      <c r="B605" s="16" t="s">
        <v>1253</v>
      </c>
      <c r="C605" s="16" t="s">
        <v>1258</v>
      </c>
      <c r="D605" s="16" t="s">
        <v>1259</v>
      </c>
      <c r="E605" s="16" t="s">
        <v>10</v>
      </c>
      <c r="F605" s="16">
        <v>950</v>
      </c>
      <c r="G605">
        <v>0</v>
      </c>
      <c r="H605">
        <v>950</v>
      </c>
    </row>
    <row r="606" customHeight="1" spans="1:8">
      <c r="A606" s="18">
        <v>603</v>
      </c>
      <c r="B606" s="16" t="s">
        <v>1253</v>
      </c>
      <c r="C606" s="16" t="s">
        <v>176</v>
      </c>
      <c r="D606" s="16" t="s">
        <v>1260</v>
      </c>
      <c r="E606" s="16" t="s">
        <v>10</v>
      </c>
      <c r="F606" s="16">
        <v>370</v>
      </c>
      <c r="G606">
        <v>0</v>
      </c>
      <c r="H606">
        <v>370</v>
      </c>
    </row>
    <row r="607" customHeight="1" spans="1:8">
      <c r="A607" s="18">
        <v>604</v>
      </c>
      <c r="B607" s="16" t="s">
        <v>1253</v>
      </c>
      <c r="C607" s="16" t="s">
        <v>1261</v>
      </c>
      <c r="D607" s="16" t="s">
        <v>1262</v>
      </c>
      <c r="E607" s="16" t="s">
        <v>10</v>
      </c>
      <c r="F607" s="16">
        <v>1280</v>
      </c>
      <c r="G607">
        <v>0</v>
      </c>
      <c r="H607">
        <v>1280</v>
      </c>
    </row>
    <row r="608" customHeight="1" spans="1:8">
      <c r="A608" s="18">
        <v>605</v>
      </c>
      <c r="B608" s="16" t="s">
        <v>1253</v>
      </c>
      <c r="C608" s="16" t="s">
        <v>1263</v>
      </c>
      <c r="D608" s="16" t="s">
        <v>1264</v>
      </c>
      <c r="E608" s="16" t="s">
        <v>10</v>
      </c>
      <c r="F608" s="16">
        <v>2462</v>
      </c>
      <c r="G608">
        <v>46</v>
      </c>
      <c r="H608">
        <v>2462</v>
      </c>
    </row>
    <row r="609" customHeight="1" spans="1:8">
      <c r="A609" s="17">
        <v>606</v>
      </c>
      <c r="B609" t="s">
        <v>1253</v>
      </c>
      <c r="C609" t="s">
        <v>1265</v>
      </c>
      <c r="D609" t="s">
        <v>1266</v>
      </c>
      <c r="E609" t="s">
        <v>10</v>
      </c>
      <c r="F609">
        <v>0</v>
      </c>
      <c r="G609">
        <v>0</v>
      </c>
      <c r="H609" s="23" t="s">
        <v>748</v>
      </c>
    </row>
    <row r="610" customHeight="1" spans="1:7">
      <c r="A610" s="17">
        <v>607</v>
      </c>
      <c r="B610" t="s">
        <v>1253</v>
      </c>
      <c r="C610" t="s">
        <v>1267</v>
      </c>
      <c r="D610" t="s">
        <v>1268</v>
      </c>
      <c r="E610" t="s">
        <v>10</v>
      </c>
      <c r="F610">
        <v>0</v>
      </c>
      <c r="G610">
        <v>0</v>
      </c>
    </row>
    <row r="611" customHeight="1" spans="1:7">
      <c r="A611" s="17">
        <v>608</v>
      </c>
      <c r="B611" t="s">
        <v>1253</v>
      </c>
      <c r="C611" t="s">
        <v>1269</v>
      </c>
      <c r="D611" t="s">
        <v>1270</v>
      </c>
      <c r="E611" t="s">
        <v>10</v>
      </c>
      <c r="F611">
        <v>0</v>
      </c>
      <c r="G611">
        <v>0</v>
      </c>
    </row>
    <row r="612" customHeight="1" spans="1:7">
      <c r="A612" s="17">
        <v>609</v>
      </c>
      <c r="B612" t="s">
        <v>1253</v>
      </c>
      <c r="C612" t="s">
        <v>1271</v>
      </c>
      <c r="D612" t="s">
        <v>1272</v>
      </c>
      <c r="E612" t="s">
        <v>10</v>
      </c>
      <c r="F612">
        <v>0</v>
      </c>
      <c r="G612">
        <v>0</v>
      </c>
    </row>
    <row r="613" customHeight="1" spans="1:7">
      <c r="A613" s="17">
        <v>610</v>
      </c>
      <c r="B613" t="s">
        <v>1253</v>
      </c>
      <c r="C613" t="s">
        <v>1273</v>
      </c>
      <c r="D613" t="s">
        <v>1274</v>
      </c>
      <c r="E613" t="s">
        <v>10</v>
      </c>
      <c r="F613">
        <v>0</v>
      </c>
      <c r="G613">
        <v>0</v>
      </c>
    </row>
    <row r="614" customHeight="1" spans="1:8">
      <c r="A614" s="17">
        <v>611</v>
      </c>
      <c r="B614" t="s">
        <v>1253</v>
      </c>
      <c r="C614" t="s">
        <v>1275</v>
      </c>
      <c r="D614" t="s">
        <v>1276</v>
      </c>
      <c r="E614" t="s">
        <v>10</v>
      </c>
      <c r="F614">
        <v>0</v>
      </c>
      <c r="G614">
        <v>0</v>
      </c>
      <c r="H614" s="23" t="s">
        <v>748</v>
      </c>
    </row>
    <row r="615" customHeight="1" spans="1:9">
      <c r="A615" s="17">
        <v>612</v>
      </c>
      <c r="B615" t="s">
        <v>1277</v>
      </c>
      <c r="C615" t="s">
        <v>1278</v>
      </c>
      <c r="D615" t="s">
        <v>1279</v>
      </c>
      <c r="E615" t="s">
        <v>10</v>
      </c>
      <c r="F615">
        <v>0</v>
      </c>
      <c r="G615">
        <v>0</v>
      </c>
      <c r="I615" t="str">
        <f>_xlfn.DISPIMG("ID_D3F721EF5DD149DC82EE9DF47FED5E5C",1)</f>
        <v>=DISPIMG("ID_D3F721EF5DD149DC82EE9DF47FED5E5C",1)</v>
      </c>
    </row>
    <row r="616" customHeight="1" spans="1:8">
      <c r="A616" s="18">
        <v>613</v>
      </c>
      <c r="B616" s="16" t="s">
        <v>1277</v>
      </c>
      <c r="C616" s="16" t="s">
        <v>1280</v>
      </c>
      <c r="D616" s="16" t="s">
        <v>1281</v>
      </c>
      <c r="E616" s="16" t="s">
        <v>10</v>
      </c>
      <c r="F616" s="16">
        <v>4041</v>
      </c>
      <c r="G616">
        <v>894</v>
      </c>
      <c r="H616">
        <v>4041</v>
      </c>
    </row>
    <row r="617" customHeight="1" spans="1:8">
      <c r="A617" s="18">
        <v>614</v>
      </c>
      <c r="B617" s="16" t="s">
        <v>1277</v>
      </c>
      <c r="C617" s="16" t="s">
        <v>1282</v>
      </c>
      <c r="D617" s="16" t="s">
        <v>1283</v>
      </c>
      <c r="E617" s="16" t="s">
        <v>10</v>
      </c>
      <c r="F617" s="16">
        <v>5417</v>
      </c>
      <c r="G617">
        <v>1933</v>
      </c>
      <c r="H617">
        <v>5417</v>
      </c>
    </row>
    <row r="618" customHeight="1" spans="1:8">
      <c r="A618" s="18">
        <v>615</v>
      </c>
      <c r="B618" s="16" t="s">
        <v>1277</v>
      </c>
      <c r="C618" s="16" t="s">
        <v>1284</v>
      </c>
      <c r="D618" s="16" t="s">
        <v>1285</v>
      </c>
      <c r="E618" s="16" t="s">
        <v>10</v>
      </c>
      <c r="F618" s="16">
        <v>18311</v>
      </c>
      <c r="G618">
        <v>9238</v>
      </c>
      <c r="H618">
        <v>18311</v>
      </c>
    </row>
    <row r="619" customHeight="1" spans="1:8">
      <c r="A619" s="18">
        <v>616</v>
      </c>
      <c r="B619" s="16" t="s">
        <v>1277</v>
      </c>
      <c r="C619" s="16" t="s">
        <v>1286</v>
      </c>
      <c r="D619" s="16" t="s">
        <v>1287</v>
      </c>
      <c r="E619" s="16" t="s">
        <v>10</v>
      </c>
      <c r="F619" s="16">
        <v>5544</v>
      </c>
      <c r="G619">
        <v>3117</v>
      </c>
      <c r="H619">
        <v>5544</v>
      </c>
    </row>
    <row r="620" customHeight="1" spans="1:8">
      <c r="A620" s="18">
        <v>617</v>
      </c>
      <c r="B620" s="16" t="s">
        <v>1277</v>
      </c>
      <c r="C620" s="16" t="s">
        <v>1288</v>
      </c>
      <c r="D620" s="16" t="s">
        <v>1289</v>
      </c>
      <c r="E620" s="16" t="s">
        <v>10</v>
      </c>
      <c r="F620" s="16">
        <v>12423</v>
      </c>
      <c r="G620">
        <v>5405</v>
      </c>
      <c r="H620">
        <v>12423</v>
      </c>
    </row>
    <row r="621" customHeight="1" spans="1:8">
      <c r="A621" s="18">
        <v>618</v>
      </c>
      <c r="B621" s="16" t="s">
        <v>1277</v>
      </c>
      <c r="C621" s="16" t="s">
        <v>1290</v>
      </c>
      <c r="D621" s="16" t="s">
        <v>1291</v>
      </c>
      <c r="E621" s="16" t="s">
        <v>10</v>
      </c>
      <c r="F621" s="16">
        <v>2745</v>
      </c>
      <c r="G621">
        <v>876</v>
      </c>
      <c r="H621">
        <v>2745</v>
      </c>
    </row>
    <row r="622" customHeight="1" spans="1:8">
      <c r="A622" s="18">
        <v>619</v>
      </c>
      <c r="B622" s="16" t="s">
        <v>1277</v>
      </c>
      <c r="C622" s="16" t="s">
        <v>1292</v>
      </c>
      <c r="D622" s="16" t="s">
        <v>1293</v>
      </c>
      <c r="E622" s="16" t="s">
        <v>10</v>
      </c>
      <c r="F622" s="16">
        <v>11670</v>
      </c>
      <c r="G622">
        <v>1168</v>
      </c>
      <c r="H622">
        <v>11670</v>
      </c>
    </row>
    <row r="623" customHeight="1" spans="1:8">
      <c r="A623" s="18">
        <v>620</v>
      </c>
      <c r="B623" s="16" t="s">
        <v>1277</v>
      </c>
      <c r="C623" s="16" t="s">
        <v>1294</v>
      </c>
      <c r="D623" s="16" t="s">
        <v>1295</v>
      </c>
      <c r="E623" s="16" t="s">
        <v>10</v>
      </c>
      <c r="F623" s="16">
        <v>4526</v>
      </c>
      <c r="G623">
        <v>0</v>
      </c>
      <c r="H623">
        <v>4526</v>
      </c>
    </row>
    <row r="624" customHeight="1" spans="1:8">
      <c r="A624" s="18">
        <v>621</v>
      </c>
      <c r="B624" s="16" t="s">
        <v>1277</v>
      </c>
      <c r="C624" s="16" t="s">
        <v>1296</v>
      </c>
      <c r="D624" s="16" t="s">
        <v>1297</v>
      </c>
      <c r="E624" s="16" t="s">
        <v>10</v>
      </c>
      <c r="F624" s="16">
        <v>3601</v>
      </c>
      <c r="G624">
        <v>0</v>
      </c>
      <c r="H624">
        <v>3601</v>
      </c>
    </row>
    <row r="625" customHeight="1" spans="1:9">
      <c r="A625" s="17">
        <v>622</v>
      </c>
      <c r="B625" t="s">
        <v>1298</v>
      </c>
      <c r="C625" t="s">
        <v>1299</v>
      </c>
      <c r="D625" t="s">
        <v>1300</v>
      </c>
      <c r="E625" t="s">
        <v>10</v>
      </c>
      <c r="F625">
        <v>0</v>
      </c>
      <c r="G625">
        <v>0</v>
      </c>
      <c r="I625" t="str">
        <f>_xlfn.DISPIMG("ID_6E434B606CB54071A7392EDD0393E44B",1)</f>
        <v>=DISPIMG("ID_6E434B606CB54071A7392EDD0393E44B",1)</v>
      </c>
    </row>
    <row r="626" customHeight="1" spans="1:8">
      <c r="A626" s="18">
        <v>623</v>
      </c>
      <c r="B626" s="16" t="s">
        <v>1298</v>
      </c>
      <c r="C626" s="16" t="s">
        <v>1301</v>
      </c>
      <c r="D626" s="16" t="s">
        <v>1302</v>
      </c>
      <c r="E626" s="16" t="s">
        <v>10</v>
      </c>
      <c r="F626" s="16">
        <v>623</v>
      </c>
      <c r="G626">
        <v>0</v>
      </c>
      <c r="H626">
        <v>623</v>
      </c>
    </row>
    <row r="627" customHeight="1" spans="1:8">
      <c r="A627" s="18">
        <v>624</v>
      </c>
      <c r="B627" s="16" t="s">
        <v>1298</v>
      </c>
      <c r="C627" s="16" t="s">
        <v>1303</v>
      </c>
      <c r="D627" s="16" t="s">
        <v>1304</v>
      </c>
      <c r="E627" s="16" t="s">
        <v>10</v>
      </c>
      <c r="F627" s="16">
        <v>1531</v>
      </c>
      <c r="G627">
        <v>125</v>
      </c>
      <c r="H627">
        <v>1531</v>
      </c>
    </row>
    <row r="628" customHeight="1" spans="1:8">
      <c r="A628" s="18">
        <v>625</v>
      </c>
      <c r="B628" s="16" t="s">
        <v>1298</v>
      </c>
      <c r="C628" s="16" t="s">
        <v>1305</v>
      </c>
      <c r="D628" s="16" t="s">
        <v>1306</v>
      </c>
      <c r="E628" s="16" t="s">
        <v>10</v>
      </c>
      <c r="F628" s="16">
        <v>6498</v>
      </c>
      <c r="G628">
        <v>3249</v>
      </c>
      <c r="H628">
        <v>6498</v>
      </c>
    </row>
    <row r="629" customHeight="1" spans="1:8">
      <c r="A629" s="18">
        <v>626</v>
      </c>
      <c r="B629" s="16" t="s">
        <v>1298</v>
      </c>
      <c r="C629" s="16" t="s">
        <v>1307</v>
      </c>
      <c r="D629" s="16" t="s">
        <v>1308</v>
      </c>
      <c r="E629" s="16" t="s">
        <v>10</v>
      </c>
      <c r="F629" s="16">
        <v>2149</v>
      </c>
      <c r="G629">
        <v>811</v>
      </c>
      <c r="H629">
        <v>2149</v>
      </c>
    </row>
    <row r="630" customHeight="1" spans="1:8">
      <c r="A630" s="18">
        <v>627</v>
      </c>
      <c r="B630" s="16" t="s">
        <v>1298</v>
      </c>
      <c r="C630" s="16" t="s">
        <v>1309</v>
      </c>
      <c r="D630" s="16" t="s">
        <v>1310</v>
      </c>
      <c r="E630" s="16" t="s">
        <v>10</v>
      </c>
      <c r="F630" s="16">
        <v>3519</v>
      </c>
      <c r="G630">
        <v>0</v>
      </c>
      <c r="H630">
        <v>3519</v>
      </c>
    </row>
    <row r="631" customHeight="1" spans="1:8">
      <c r="A631" s="18">
        <v>628</v>
      </c>
      <c r="B631" s="16" t="s">
        <v>1298</v>
      </c>
      <c r="C631" s="16" t="s">
        <v>1311</v>
      </c>
      <c r="D631" s="16" t="s">
        <v>1312</v>
      </c>
      <c r="E631" s="16" t="s">
        <v>10</v>
      </c>
      <c r="F631" s="16">
        <v>5658</v>
      </c>
      <c r="G631">
        <v>17334</v>
      </c>
      <c r="H631">
        <v>5658</v>
      </c>
    </row>
    <row r="632" customHeight="1" spans="1:8">
      <c r="A632" s="18">
        <v>629</v>
      </c>
      <c r="B632" s="16" t="s">
        <v>1298</v>
      </c>
      <c r="C632" s="16" t="s">
        <v>1313</v>
      </c>
      <c r="D632" s="16" t="s">
        <v>1314</v>
      </c>
      <c r="E632" s="16" t="s">
        <v>10</v>
      </c>
      <c r="F632" s="16">
        <v>6900</v>
      </c>
      <c r="G632">
        <v>3424</v>
      </c>
      <c r="H632">
        <v>6900</v>
      </c>
    </row>
    <row r="633" customHeight="1" spans="1:8">
      <c r="A633" s="17">
        <v>630</v>
      </c>
      <c r="B633" t="s">
        <v>1298</v>
      </c>
      <c r="C633" t="s">
        <v>1315</v>
      </c>
      <c r="D633" t="s">
        <v>1316</v>
      </c>
      <c r="E633" t="s">
        <v>10</v>
      </c>
      <c r="F633">
        <v>6300</v>
      </c>
      <c r="G633">
        <v>6300</v>
      </c>
      <c r="H633">
        <v>5949</v>
      </c>
    </row>
    <row r="634" customHeight="1" spans="1:8">
      <c r="A634" s="18">
        <v>631</v>
      </c>
      <c r="B634" s="16" t="s">
        <v>1298</v>
      </c>
      <c r="C634" s="16" t="s">
        <v>1317</v>
      </c>
      <c r="D634" s="16" t="s">
        <v>1318</v>
      </c>
      <c r="E634" s="16" t="s">
        <v>10</v>
      </c>
      <c r="F634" s="16">
        <v>2058</v>
      </c>
      <c r="G634">
        <v>756</v>
      </c>
      <c r="H634">
        <v>2058</v>
      </c>
    </row>
    <row r="635" customHeight="1" spans="1:8">
      <c r="A635" s="18">
        <v>632</v>
      </c>
      <c r="B635" s="16" t="s">
        <v>1298</v>
      </c>
      <c r="C635" s="16" t="s">
        <v>1319</v>
      </c>
      <c r="D635" s="16" t="s">
        <v>1320</v>
      </c>
      <c r="E635" s="16" t="s">
        <v>10</v>
      </c>
      <c r="F635" s="16">
        <v>1038</v>
      </c>
      <c r="G635">
        <v>0</v>
      </c>
      <c r="H635">
        <v>1038</v>
      </c>
    </row>
  </sheetData>
  <autoFilter ref="I1:I635">
    <extLst/>
  </autoFilter>
  <pageMargins left="0.7" right="0.7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7"/>
  <sheetViews>
    <sheetView workbookViewId="0">
      <selection activeCell="D11" sqref="D11"/>
    </sheetView>
  </sheetViews>
  <sheetFormatPr defaultColWidth="8.72727272727273" defaultRowHeight="14" outlineLevelRow="6"/>
  <sheetData>
    <row r="1" spans="1:1">
      <c r="A1" t="s">
        <v>120</v>
      </c>
    </row>
    <row r="2" spans="1:1">
      <c r="A2" t="s">
        <v>329</v>
      </c>
    </row>
    <row r="3" spans="1:1">
      <c r="A3" s="16" t="s">
        <v>360</v>
      </c>
    </row>
    <row r="4" spans="1:1">
      <c r="A4" t="s">
        <v>610</v>
      </c>
    </row>
    <row r="5" spans="1:1">
      <c r="A5" t="s">
        <v>804</v>
      </c>
    </row>
    <row r="6" spans="1:1">
      <c r="A6" t="s">
        <v>953</v>
      </c>
    </row>
    <row r="7" spans="1:1">
      <c r="A7" t="s">
        <v>7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634"/>
  <sheetViews>
    <sheetView workbookViewId="0">
      <selection activeCell="J14" sqref="J14"/>
    </sheetView>
  </sheetViews>
  <sheetFormatPr defaultColWidth="9" defaultRowHeight="14" outlineLevelCol="5"/>
  <cols>
    <col min="1" max="16384" width="9" style="14"/>
  </cols>
  <sheetData>
    <row r="1" s="14" customFormat="1" spans="2:6">
      <c r="B1" s="15" t="s">
        <v>1321</v>
      </c>
      <c r="C1" s="15" t="s">
        <v>1322</v>
      </c>
      <c r="D1" s="15" t="s">
        <v>1323</v>
      </c>
      <c r="E1" s="15" t="s">
        <v>1324</v>
      </c>
      <c r="F1" s="15" t="s">
        <v>1325</v>
      </c>
    </row>
    <row r="2" s="14" customFormat="1" spans="1:6">
      <c r="A2" s="15">
        <v>0</v>
      </c>
      <c r="B2" s="14" t="s">
        <v>7</v>
      </c>
      <c r="C2" s="14" t="s">
        <v>9</v>
      </c>
      <c r="D2" s="14" t="s">
        <v>8</v>
      </c>
      <c r="E2" s="14">
        <v>0</v>
      </c>
      <c r="F2" s="14">
        <v>0</v>
      </c>
    </row>
    <row r="3" s="14" customFormat="1" spans="1:6">
      <c r="A3" s="15">
        <v>1</v>
      </c>
      <c r="B3" s="14" t="s">
        <v>7</v>
      </c>
      <c r="C3" s="14" t="s">
        <v>13</v>
      </c>
      <c r="D3" s="14" t="s">
        <v>12</v>
      </c>
      <c r="E3" s="14">
        <v>72</v>
      </c>
      <c r="F3" s="14">
        <v>613</v>
      </c>
    </row>
    <row r="4" s="14" customFormat="1" spans="1:6">
      <c r="A4" s="15">
        <v>2</v>
      </c>
      <c r="B4" s="14" t="s">
        <v>7</v>
      </c>
      <c r="C4" s="14" t="s">
        <v>15</v>
      </c>
      <c r="D4" s="14" t="s">
        <v>14</v>
      </c>
      <c r="E4" s="14">
        <v>144</v>
      </c>
      <c r="F4" s="14">
        <v>1230</v>
      </c>
    </row>
    <row r="5" s="14" customFormat="1" spans="1:6">
      <c r="A5" s="15">
        <v>3</v>
      </c>
      <c r="B5" s="14" t="s">
        <v>7</v>
      </c>
      <c r="C5" s="14" t="s">
        <v>17</v>
      </c>
      <c r="D5" s="14" t="s">
        <v>16</v>
      </c>
      <c r="E5" s="14">
        <v>1218</v>
      </c>
      <c r="F5" s="14">
        <v>4294</v>
      </c>
    </row>
    <row r="6" s="14" customFormat="1" spans="1:6">
      <c r="A6" s="15">
        <v>4</v>
      </c>
      <c r="B6" s="14" t="s">
        <v>7</v>
      </c>
      <c r="C6" s="14" t="s">
        <v>19</v>
      </c>
      <c r="D6" s="14" t="s">
        <v>18</v>
      </c>
      <c r="E6" s="14">
        <v>103</v>
      </c>
      <c r="F6" s="14">
        <v>206</v>
      </c>
    </row>
    <row r="7" s="14" customFormat="1" spans="1:6">
      <c r="A7" s="15">
        <v>5</v>
      </c>
      <c r="B7" s="14" t="s">
        <v>20</v>
      </c>
      <c r="C7" s="14" t="s">
        <v>22</v>
      </c>
      <c r="D7" s="14" t="s">
        <v>21</v>
      </c>
      <c r="E7" s="14">
        <v>0</v>
      </c>
      <c r="F7" s="14">
        <v>0</v>
      </c>
    </row>
    <row r="8" s="14" customFormat="1" spans="1:6">
      <c r="A8" s="15">
        <v>6</v>
      </c>
      <c r="B8" s="14" t="s">
        <v>20</v>
      </c>
      <c r="C8" s="14" t="s">
        <v>24</v>
      </c>
      <c r="D8" s="14" t="s">
        <v>23</v>
      </c>
      <c r="E8" s="14">
        <v>0</v>
      </c>
      <c r="F8" s="14">
        <v>0</v>
      </c>
    </row>
    <row r="9" s="14" customFormat="1" spans="1:6">
      <c r="A9" s="15">
        <v>7</v>
      </c>
      <c r="B9" s="14" t="s">
        <v>20</v>
      </c>
      <c r="C9" s="14" t="s">
        <v>26</v>
      </c>
      <c r="D9" s="14" t="s">
        <v>25</v>
      </c>
      <c r="E9" s="14">
        <v>0</v>
      </c>
      <c r="F9" s="14">
        <v>0</v>
      </c>
    </row>
    <row r="10" s="14" customFormat="1" spans="1:6">
      <c r="A10" s="15">
        <v>8</v>
      </c>
      <c r="B10" s="14" t="s">
        <v>20</v>
      </c>
      <c r="C10" s="14" t="s">
        <v>28</v>
      </c>
      <c r="D10" s="14" t="s">
        <v>27</v>
      </c>
      <c r="E10" s="14">
        <v>0</v>
      </c>
      <c r="F10" s="14">
        <v>0</v>
      </c>
    </row>
    <row r="11" s="14" customFormat="1" spans="1:6">
      <c r="A11" s="15">
        <v>9</v>
      </c>
      <c r="B11" s="14" t="s">
        <v>20</v>
      </c>
      <c r="C11" s="14" t="s">
        <v>30</v>
      </c>
      <c r="D11" s="14" t="s">
        <v>29</v>
      </c>
      <c r="E11" s="14">
        <v>0</v>
      </c>
      <c r="F11" s="14">
        <v>0</v>
      </c>
    </row>
    <row r="12" s="14" customFormat="1" spans="1:6">
      <c r="A12" s="15">
        <v>10</v>
      </c>
      <c r="B12" s="14" t="s">
        <v>20</v>
      </c>
      <c r="C12" s="14" t="s">
        <v>32</v>
      </c>
      <c r="D12" s="14" t="s">
        <v>31</v>
      </c>
      <c r="E12" s="14">
        <v>0</v>
      </c>
      <c r="F12" s="14">
        <v>0</v>
      </c>
    </row>
    <row r="13" s="14" customFormat="1" spans="1:6">
      <c r="A13" s="15">
        <v>11</v>
      </c>
      <c r="B13" s="14" t="s">
        <v>20</v>
      </c>
      <c r="C13" s="14" t="s">
        <v>34</v>
      </c>
      <c r="D13" s="14" t="s">
        <v>33</v>
      </c>
      <c r="E13" s="14">
        <v>0</v>
      </c>
      <c r="F13" s="14">
        <v>0</v>
      </c>
    </row>
    <row r="14" s="14" customFormat="1" spans="1:6">
      <c r="A14" s="15">
        <v>12</v>
      </c>
      <c r="B14" s="14" t="s">
        <v>20</v>
      </c>
      <c r="C14" s="14" t="s">
        <v>36</v>
      </c>
      <c r="D14" s="14" t="s">
        <v>35</v>
      </c>
      <c r="E14" s="14">
        <v>0</v>
      </c>
      <c r="F14" s="14">
        <v>0</v>
      </c>
    </row>
    <row r="15" s="14" customFormat="1" spans="1:6">
      <c r="A15" s="15">
        <v>13</v>
      </c>
      <c r="B15" s="14" t="s">
        <v>20</v>
      </c>
      <c r="C15" s="14" t="s">
        <v>38</v>
      </c>
      <c r="D15" s="14" t="s">
        <v>37</v>
      </c>
      <c r="E15" s="14">
        <v>0</v>
      </c>
      <c r="F15" s="14">
        <v>0</v>
      </c>
    </row>
    <row r="16" s="14" customFormat="1" spans="1:6">
      <c r="A16" s="15">
        <v>14</v>
      </c>
      <c r="B16" s="14" t="s">
        <v>20</v>
      </c>
      <c r="C16" s="14" t="s">
        <v>40</v>
      </c>
      <c r="D16" s="14" t="s">
        <v>39</v>
      </c>
      <c r="E16" s="14">
        <v>0</v>
      </c>
      <c r="F16" s="14">
        <v>0</v>
      </c>
    </row>
    <row r="17" s="14" customFormat="1" spans="1:6">
      <c r="A17" s="15">
        <v>15</v>
      </c>
      <c r="B17" s="14" t="s">
        <v>20</v>
      </c>
      <c r="C17" s="14" t="s">
        <v>42</v>
      </c>
      <c r="D17" s="14" t="s">
        <v>41</v>
      </c>
      <c r="E17" s="14">
        <v>0</v>
      </c>
      <c r="F17" s="14">
        <v>0</v>
      </c>
    </row>
    <row r="18" s="14" customFormat="1" spans="1:6">
      <c r="A18" s="15">
        <v>16</v>
      </c>
      <c r="B18" s="14" t="s">
        <v>20</v>
      </c>
      <c r="C18" s="14" t="s">
        <v>45</v>
      </c>
      <c r="D18" s="14" t="s">
        <v>44</v>
      </c>
      <c r="E18" s="14">
        <v>0</v>
      </c>
      <c r="F18" s="14">
        <v>0</v>
      </c>
    </row>
    <row r="19" s="14" customFormat="1" spans="1:6">
      <c r="A19" s="15">
        <v>17</v>
      </c>
      <c r="B19" s="14" t="s">
        <v>20</v>
      </c>
      <c r="C19" s="14" t="s">
        <v>47</v>
      </c>
      <c r="D19" s="14" t="s">
        <v>46</v>
      </c>
      <c r="E19" s="14">
        <v>0</v>
      </c>
      <c r="F19" s="14">
        <v>0</v>
      </c>
    </row>
    <row r="20" s="14" customFormat="1" spans="1:6">
      <c r="A20" s="15">
        <v>18</v>
      </c>
      <c r="B20" s="14" t="s">
        <v>20</v>
      </c>
      <c r="C20" s="14" t="s">
        <v>49</v>
      </c>
      <c r="D20" s="14" t="s">
        <v>48</v>
      </c>
      <c r="E20" s="14">
        <v>0</v>
      </c>
      <c r="F20" s="14">
        <v>0</v>
      </c>
    </row>
    <row r="21" s="14" customFormat="1" spans="1:6">
      <c r="A21" s="15">
        <v>19</v>
      </c>
      <c r="B21" s="14" t="s">
        <v>20</v>
      </c>
      <c r="C21" s="14" t="s">
        <v>51</v>
      </c>
      <c r="D21" s="14" t="s">
        <v>50</v>
      </c>
      <c r="E21" s="14">
        <v>0</v>
      </c>
      <c r="F21" s="14">
        <v>0</v>
      </c>
    </row>
    <row r="22" s="14" customFormat="1" spans="1:6">
      <c r="A22" s="15">
        <v>20</v>
      </c>
      <c r="B22" s="14" t="s">
        <v>20</v>
      </c>
      <c r="C22" s="14" t="s">
        <v>53</v>
      </c>
      <c r="D22" s="14" t="s">
        <v>52</v>
      </c>
      <c r="E22" s="14">
        <v>0</v>
      </c>
      <c r="F22" s="14">
        <v>0</v>
      </c>
    </row>
    <row r="23" s="14" customFormat="1" spans="1:6">
      <c r="A23" s="15">
        <v>21</v>
      </c>
      <c r="B23" s="14" t="s">
        <v>54</v>
      </c>
      <c r="C23" s="14" t="s">
        <v>55</v>
      </c>
      <c r="D23" s="14" t="s">
        <v>54</v>
      </c>
      <c r="E23" s="14">
        <v>42108</v>
      </c>
      <c r="F23" s="14">
        <v>42108</v>
      </c>
    </row>
    <row r="24" s="14" customFormat="1" spans="1:6">
      <c r="A24" s="15">
        <v>22</v>
      </c>
      <c r="B24" s="14" t="s">
        <v>56</v>
      </c>
      <c r="C24" s="14" t="s">
        <v>1326</v>
      </c>
      <c r="D24" s="14" t="s">
        <v>1327</v>
      </c>
      <c r="E24" s="14">
        <v>0</v>
      </c>
      <c r="F24" s="14">
        <v>0</v>
      </c>
    </row>
    <row r="25" s="14" customFormat="1" spans="1:6">
      <c r="A25" s="15">
        <v>23</v>
      </c>
      <c r="B25" s="14" t="s">
        <v>57</v>
      </c>
      <c r="C25" s="14" t="s">
        <v>59</v>
      </c>
      <c r="D25" s="14" t="s">
        <v>58</v>
      </c>
      <c r="E25" s="14">
        <v>0</v>
      </c>
      <c r="F25" s="14">
        <v>0</v>
      </c>
    </row>
    <row r="26" s="14" customFormat="1" spans="1:6">
      <c r="A26" s="15">
        <v>24</v>
      </c>
      <c r="B26" s="14" t="s">
        <v>57</v>
      </c>
      <c r="C26" s="14" t="s">
        <v>61</v>
      </c>
      <c r="D26" s="14" t="s">
        <v>60</v>
      </c>
      <c r="E26" s="14">
        <v>0</v>
      </c>
      <c r="F26" s="14">
        <v>0</v>
      </c>
    </row>
    <row r="27" s="14" customFormat="1" spans="1:6">
      <c r="A27" s="15">
        <v>25</v>
      </c>
      <c r="B27" s="14" t="s">
        <v>57</v>
      </c>
      <c r="C27" s="14" t="s">
        <v>63</v>
      </c>
      <c r="D27" s="14" t="s">
        <v>62</v>
      </c>
      <c r="E27" s="14">
        <v>0</v>
      </c>
      <c r="F27" s="14">
        <v>0</v>
      </c>
    </row>
    <row r="28" s="14" customFormat="1" spans="1:6">
      <c r="A28" s="15">
        <v>26</v>
      </c>
      <c r="B28" s="14" t="s">
        <v>57</v>
      </c>
      <c r="C28" s="14" t="s">
        <v>65</v>
      </c>
      <c r="D28" s="14" t="s">
        <v>64</v>
      </c>
      <c r="E28" s="14">
        <v>0</v>
      </c>
      <c r="F28" s="14">
        <v>0</v>
      </c>
    </row>
    <row r="29" s="14" customFormat="1" spans="1:6">
      <c r="A29" s="15">
        <v>27</v>
      </c>
      <c r="B29" s="14" t="s">
        <v>57</v>
      </c>
      <c r="C29" s="14" t="s">
        <v>67</v>
      </c>
      <c r="D29" s="14" t="s">
        <v>66</v>
      </c>
      <c r="E29" s="14">
        <v>0</v>
      </c>
      <c r="F29" s="14">
        <v>0</v>
      </c>
    </row>
    <row r="30" s="14" customFormat="1" spans="1:6">
      <c r="A30" s="15">
        <v>28</v>
      </c>
      <c r="B30" s="14" t="s">
        <v>57</v>
      </c>
      <c r="C30" s="14" t="s">
        <v>69</v>
      </c>
      <c r="D30" s="14" t="s">
        <v>68</v>
      </c>
      <c r="E30" s="14">
        <v>0</v>
      </c>
      <c r="F30" s="14">
        <v>0</v>
      </c>
    </row>
    <row r="31" s="14" customFormat="1" spans="1:6">
      <c r="A31" s="15">
        <v>29</v>
      </c>
      <c r="B31" s="14" t="s">
        <v>57</v>
      </c>
      <c r="C31" s="14" t="s">
        <v>71</v>
      </c>
      <c r="D31" s="14" t="s">
        <v>70</v>
      </c>
      <c r="E31" s="14">
        <v>0</v>
      </c>
      <c r="F31" s="14">
        <v>0</v>
      </c>
    </row>
    <row r="32" s="14" customFormat="1" spans="1:6">
      <c r="A32" s="15">
        <v>30</v>
      </c>
      <c r="B32" s="14" t="s">
        <v>57</v>
      </c>
      <c r="C32" s="14" t="s">
        <v>73</v>
      </c>
      <c r="D32" s="14" t="s">
        <v>72</v>
      </c>
      <c r="E32" s="14">
        <v>0</v>
      </c>
      <c r="F32" s="14">
        <v>0</v>
      </c>
    </row>
    <row r="33" s="14" customFormat="1" spans="1:6">
      <c r="A33" s="15">
        <v>31</v>
      </c>
      <c r="B33" s="14" t="s">
        <v>57</v>
      </c>
      <c r="C33" s="14" t="s">
        <v>75</v>
      </c>
      <c r="D33" s="14" t="s">
        <v>74</v>
      </c>
      <c r="E33" s="14">
        <v>0</v>
      </c>
      <c r="F33" s="14">
        <v>0</v>
      </c>
    </row>
    <row r="34" s="14" customFormat="1" spans="1:6">
      <c r="A34" s="15">
        <v>32</v>
      </c>
      <c r="B34" s="14" t="s">
        <v>57</v>
      </c>
      <c r="C34" s="14" t="s">
        <v>77</v>
      </c>
      <c r="D34" s="14" t="s">
        <v>76</v>
      </c>
      <c r="E34" s="14">
        <v>0</v>
      </c>
      <c r="F34" s="14">
        <v>0</v>
      </c>
    </row>
    <row r="35" s="14" customFormat="1" spans="1:6">
      <c r="A35" s="15">
        <v>33</v>
      </c>
      <c r="B35" s="14" t="s">
        <v>78</v>
      </c>
      <c r="C35" s="14" t="s">
        <v>80</v>
      </c>
      <c r="D35" s="14" t="s">
        <v>79</v>
      </c>
      <c r="E35" s="14">
        <v>0</v>
      </c>
      <c r="F35" s="14">
        <v>0</v>
      </c>
    </row>
    <row r="36" s="14" customFormat="1" spans="1:6">
      <c r="A36" s="15">
        <v>34</v>
      </c>
      <c r="B36" s="14" t="s">
        <v>78</v>
      </c>
      <c r="C36" s="14" t="s">
        <v>82</v>
      </c>
      <c r="D36" s="14" t="s">
        <v>81</v>
      </c>
      <c r="E36" s="14">
        <v>1073</v>
      </c>
      <c r="F36" s="14">
        <v>1907</v>
      </c>
    </row>
    <row r="37" s="14" customFormat="1" spans="1:6">
      <c r="A37" s="15">
        <v>35</v>
      </c>
      <c r="B37" s="14" t="s">
        <v>78</v>
      </c>
      <c r="C37" s="14" t="s">
        <v>84</v>
      </c>
      <c r="D37" s="14" t="s">
        <v>83</v>
      </c>
      <c r="E37" s="14">
        <v>51</v>
      </c>
      <c r="F37" s="14">
        <v>175</v>
      </c>
    </row>
    <row r="38" s="14" customFormat="1" spans="1:6">
      <c r="A38" s="15">
        <v>36</v>
      </c>
      <c r="B38" s="14" t="s">
        <v>78</v>
      </c>
      <c r="C38" s="14" t="s">
        <v>86</v>
      </c>
      <c r="D38" s="14" t="s">
        <v>85</v>
      </c>
      <c r="E38" s="14">
        <v>0</v>
      </c>
      <c r="F38" s="14">
        <v>0</v>
      </c>
    </row>
    <row r="39" s="14" customFormat="1" spans="1:6">
      <c r="A39" s="15">
        <v>37</v>
      </c>
      <c r="B39" s="14" t="s">
        <v>78</v>
      </c>
      <c r="C39" s="14" t="s">
        <v>88</v>
      </c>
      <c r="D39" s="14" t="s">
        <v>87</v>
      </c>
      <c r="E39" s="14">
        <v>0</v>
      </c>
      <c r="F39" s="14">
        <v>0</v>
      </c>
    </row>
    <row r="40" s="14" customFormat="1" spans="1:6">
      <c r="A40" s="15">
        <v>38</v>
      </c>
      <c r="B40" s="14" t="s">
        <v>78</v>
      </c>
      <c r="C40" s="14" t="s">
        <v>90</v>
      </c>
      <c r="D40" s="14" t="s">
        <v>89</v>
      </c>
      <c r="E40" s="14">
        <v>0</v>
      </c>
      <c r="F40" s="14">
        <v>0</v>
      </c>
    </row>
    <row r="41" s="14" customFormat="1" spans="1:6">
      <c r="A41" s="15">
        <v>39</v>
      </c>
      <c r="B41" s="14" t="s">
        <v>78</v>
      </c>
      <c r="C41" s="14" t="s">
        <v>92</v>
      </c>
      <c r="D41" s="14" t="s">
        <v>91</v>
      </c>
      <c r="E41" s="14">
        <v>0</v>
      </c>
      <c r="F41" s="14">
        <v>0</v>
      </c>
    </row>
    <row r="42" s="14" customFormat="1" spans="1:6">
      <c r="A42" s="15">
        <v>40</v>
      </c>
      <c r="B42" s="14" t="s">
        <v>78</v>
      </c>
      <c r="C42" s="14" t="s">
        <v>94</v>
      </c>
      <c r="D42" s="14" t="s">
        <v>93</v>
      </c>
      <c r="E42" s="14">
        <v>0</v>
      </c>
      <c r="F42" s="14">
        <v>0</v>
      </c>
    </row>
    <row r="43" s="14" customFormat="1" spans="1:6">
      <c r="A43" s="15">
        <v>41</v>
      </c>
      <c r="B43" s="14" t="s">
        <v>78</v>
      </c>
      <c r="C43" s="14" t="s">
        <v>96</v>
      </c>
      <c r="D43" s="14" t="s">
        <v>95</v>
      </c>
      <c r="E43" s="14">
        <v>0</v>
      </c>
      <c r="F43" s="14">
        <v>0</v>
      </c>
    </row>
    <row r="44" s="14" customFormat="1" spans="1:6">
      <c r="A44" s="15">
        <v>42</v>
      </c>
      <c r="B44" s="14" t="s">
        <v>78</v>
      </c>
      <c r="C44" s="14" t="s">
        <v>98</v>
      </c>
      <c r="D44" s="14" t="s">
        <v>97</v>
      </c>
      <c r="E44" s="14">
        <v>0</v>
      </c>
      <c r="F44" s="14">
        <v>0</v>
      </c>
    </row>
    <row r="45" s="14" customFormat="1" spans="1:6">
      <c r="A45" s="15">
        <v>43</v>
      </c>
      <c r="B45" s="14" t="s">
        <v>78</v>
      </c>
      <c r="C45" s="14" t="s">
        <v>100</v>
      </c>
      <c r="D45" s="14" t="s">
        <v>99</v>
      </c>
      <c r="E45" s="14">
        <v>0</v>
      </c>
      <c r="F45" s="14">
        <v>0</v>
      </c>
    </row>
    <row r="46" s="14" customFormat="1" spans="1:6">
      <c r="A46" s="15">
        <v>44</v>
      </c>
      <c r="B46" s="14" t="s">
        <v>78</v>
      </c>
      <c r="C46" s="14" t="s">
        <v>102</v>
      </c>
      <c r="D46" s="14" t="s">
        <v>101</v>
      </c>
      <c r="E46" s="14">
        <v>0</v>
      </c>
      <c r="F46" s="14">
        <v>0</v>
      </c>
    </row>
    <row r="47" s="14" customFormat="1" spans="1:6">
      <c r="A47" s="15">
        <v>45</v>
      </c>
      <c r="B47" s="14" t="s">
        <v>78</v>
      </c>
      <c r="C47" s="14" t="s">
        <v>104</v>
      </c>
      <c r="D47" s="14" t="s">
        <v>103</v>
      </c>
      <c r="E47" s="14">
        <v>0</v>
      </c>
      <c r="F47" s="14">
        <v>0</v>
      </c>
    </row>
    <row r="48" s="14" customFormat="1" spans="1:6">
      <c r="A48" s="15">
        <v>46</v>
      </c>
      <c r="B48" s="14" t="s">
        <v>78</v>
      </c>
      <c r="C48" s="14" t="s">
        <v>106</v>
      </c>
      <c r="D48" s="14" t="s">
        <v>105</v>
      </c>
      <c r="E48" s="14">
        <v>0</v>
      </c>
      <c r="F48" s="14">
        <v>0</v>
      </c>
    </row>
    <row r="49" s="14" customFormat="1" spans="1:6">
      <c r="A49" s="15">
        <v>47</v>
      </c>
      <c r="B49" s="14" t="s">
        <v>107</v>
      </c>
      <c r="C49" s="14" t="s">
        <v>109</v>
      </c>
      <c r="D49" s="14" t="s">
        <v>108</v>
      </c>
      <c r="E49" s="14">
        <v>0</v>
      </c>
      <c r="F49" s="14">
        <v>0</v>
      </c>
    </row>
    <row r="50" s="14" customFormat="1" spans="1:6">
      <c r="A50" s="15">
        <v>48</v>
      </c>
      <c r="B50" s="14" t="s">
        <v>107</v>
      </c>
      <c r="C50" s="14" t="s">
        <v>111</v>
      </c>
      <c r="D50" s="14" t="s">
        <v>110</v>
      </c>
      <c r="E50" s="14">
        <v>2587</v>
      </c>
      <c r="F50" s="14">
        <v>9811</v>
      </c>
    </row>
    <row r="51" s="14" customFormat="1" spans="1:6">
      <c r="A51" s="15">
        <v>49</v>
      </c>
      <c r="B51" s="14" t="s">
        <v>107</v>
      </c>
      <c r="C51" s="14" t="s">
        <v>113</v>
      </c>
      <c r="D51" s="14" t="s">
        <v>112</v>
      </c>
      <c r="E51" s="14">
        <v>3161</v>
      </c>
      <c r="F51" s="14">
        <v>11150</v>
      </c>
    </row>
    <row r="52" s="14" customFormat="1" spans="1:6">
      <c r="A52" s="15">
        <v>50</v>
      </c>
      <c r="B52" s="14" t="s">
        <v>107</v>
      </c>
      <c r="C52" s="14" t="s">
        <v>115</v>
      </c>
      <c r="D52" s="14" t="s">
        <v>114</v>
      </c>
      <c r="E52" s="14">
        <v>5237</v>
      </c>
      <c r="F52" s="14">
        <v>20621</v>
      </c>
    </row>
    <row r="53" s="14" customFormat="1" spans="1:6">
      <c r="A53" s="15">
        <v>51</v>
      </c>
      <c r="B53" s="14" t="s">
        <v>107</v>
      </c>
      <c r="C53" s="14" t="s">
        <v>117</v>
      </c>
      <c r="D53" s="14" t="s">
        <v>116</v>
      </c>
      <c r="E53" s="14">
        <v>3174</v>
      </c>
      <c r="F53" s="14">
        <v>11062</v>
      </c>
    </row>
    <row r="54" s="14" customFormat="1" spans="1:6">
      <c r="A54" s="15">
        <v>52</v>
      </c>
      <c r="B54" s="14" t="s">
        <v>107</v>
      </c>
      <c r="C54" s="14" t="s">
        <v>119</v>
      </c>
      <c r="D54" s="14" t="s">
        <v>118</v>
      </c>
      <c r="E54" s="14">
        <v>1346</v>
      </c>
      <c r="F54" s="14">
        <v>3255</v>
      </c>
    </row>
    <row r="55" s="14" customFormat="1" spans="1:6">
      <c r="A55" s="15">
        <v>53</v>
      </c>
      <c r="B55" s="14" t="s">
        <v>120</v>
      </c>
      <c r="C55" s="14" t="s">
        <v>122</v>
      </c>
      <c r="D55" s="14" t="s">
        <v>121</v>
      </c>
      <c r="E55" s="14">
        <v>0</v>
      </c>
      <c r="F55" s="14">
        <v>0</v>
      </c>
    </row>
    <row r="56" s="14" customFormat="1" spans="1:6">
      <c r="A56" s="15">
        <v>54</v>
      </c>
      <c r="B56" s="14" t="s">
        <v>120</v>
      </c>
      <c r="C56" s="14" t="s">
        <v>124</v>
      </c>
      <c r="D56" s="14" t="s">
        <v>123</v>
      </c>
      <c r="E56" s="14">
        <v>0</v>
      </c>
      <c r="F56" s="14">
        <v>0</v>
      </c>
    </row>
    <row r="57" s="14" customFormat="1" spans="1:6">
      <c r="A57" s="15">
        <v>55</v>
      </c>
      <c r="B57" s="14" t="s">
        <v>120</v>
      </c>
      <c r="C57" s="14" t="s">
        <v>126</v>
      </c>
      <c r="D57" s="14" t="s">
        <v>125</v>
      </c>
      <c r="E57" s="14">
        <v>0</v>
      </c>
      <c r="F57" s="14">
        <v>0</v>
      </c>
    </row>
    <row r="58" s="14" customFormat="1" spans="1:6">
      <c r="A58" s="15">
        <v>56</v>
      </c>
      <c r="B58" s="14" t="s">
        <v>120</v>
      </c>
      <c r="C58" s="14" t="s">
        <v>128</v>
      </c>
      <c r="D58" s="14" t="s">
        <v>127</v>
      </c>
      <c r="E58" s="14">
        <v>0</v>
      </c>
      <c r="F58" s="14">
        <v>0</v>
      </c>
    </row>
    <row r="59" s="14" customFormat="1" spans="1:6">
      <c r="A59" s="15">
        <v>57</v>
      </c>
      <c r="B59" s="14" t="s">
        <v>120</v>
      </c>
      <c r="C59" s="14" t="s">
        <v>130</v>
      </c>
      <c r="D59" s="14" t="s">
        <v>129</v>
      </c>
      <c r="E59" s="14">
        <v>0</v>
      </c>
      <c r="F59" s="14">
        <v>0</v>
      </c>
    </row>
    <row r="60" s="14" customFormat="1" spans="1:6">
      <c r="A60" s="15">
        <v>58</v>
      </c>
      <c r="B60" s="14" t="s">
        <v>120</v>
      </c>
      <c r="C60" s="14" t="s">
        <v>132</v>
      </c>
      <c r="D60" s="14" t="s">
        <v>131</v>
      </c>
      <c r="E60" s="14">
        <v>0</v>
      </c>
      <c r="F60" s="14">
        <v>0</v>
      </c>
    </row>
    <row r="61" s="14" customFormat="1" spans="1:6">
      <c r="A61" s="15">
        <v>59</v>
      </c>
      <c r="B61" s="14" t="s">
        <v>120</v>
      </c>
      <c r="C61" s="14" t="s">
        <v>134</v>
      </c>
      <c r="D61" s="14" t="s">
        <v>133</v>
      </c>
      <c r="E61" s="14">
        <v>0</v>
      </c>
      <c r="F61" s="14">
        <v>0</v>
      </c>
    </row>
    <row r="62" s="14" customFormat="1" spans="1:6">
      <c r="A62" s="15">
        <v>60</v>
      </c>
      <c r="B62" s="14" t="s">
        <v>120</v>
      </c>
      <c r="C62" s="14" t="s">
        <v>136</v>
      </c>
      <c r="D62" s="14" t="s">
        <v>135</v>
      </c>
      <c r="E62" s="14">
        <v>0</v>
      </c>
      <c r="F62" s="14">
        <v>0</v>
      </c>
    </row>
    <row r="63" s="14" customFormat="1" spans="1:6">
      <c r="A63" s="15">
        <v>61</v>
      </c>
      <c r="B63" s="14" t="s">
        <v>120</v>
      </c>
      <c r="C63" s="14" t="s">
        <v>138</v>
      </c>
      <c r="D63" s="14" t="s">
        <v>137</v>
      </c>
      <c r="E63" s="14">
        <v>0</v>
      </c>
      <c r="F63" s="14">
        <v>0</v>
      </c>
    </row>
    <row r="64" s="14" customFormat="1" spans="1:6">
      <c r="A64" s="15">
        <v>62</v>
      </c>
      <c r="B64" s="14" t="s">
        <v>120</v>
      </c>
      <c r="C64" s="14" t="s">
        <v>140</v>
      </c>
      <c r="D64" s="14" t="s">
        <v>139</v>
      </c>
      <c r="E64" s="14">
        <v>0</v>
      </c>
      <c r="F64" s="14">
        <v>0</v>
      </c>
    </row>
    <row r="65" s="14" customFormat="1" spans="1:6">
      <c r="A65" s="15">
        <v>63</v>
      </c>
      <c r="B65" s="14" t="s">
        <v>120</v>
      </c>
      <c r="C65" s="14" t="s">
        <v>142</v>
      </c>
      <c r="D65" s="14" t="s">
        <v>141</v>
      </c>
      <c r="E65" s="14">
        <v>0</v>
      </c>
      <c r="F65" s="14">
        <v>0</v>
      </c>
    </row>
    <row r="66" s="14" customFormat="1" spans="1:6">
      <c r="A66" s="15">
        <v>64</v>
      </c>
      <c r="B66" s="14" t="s">
        <v>120</v>
      </c>
      <c r="C66" s="14" t="s">
        <v>144</v>
      </c>
      <c r="D66" s="14" t="s">
        <v>143</v>
      </c>
      <c r="E66" s="14">
        <v>0</v>
      </c>
      <c r="F66" s="14">
        <v>0</v>
      </c>
    </row>
    <row r="67" s="14" customFormat="1" spans="1:6">
      <c r="A67" s="15">
        <v>65</v>
      </c>
      <c r="B67" s="14" t="s">
        <v>120</v>
      </c>
      <c r="C67" s="14" t="s">
        <v>146</v>
      </c>
      <c r="D67" s="14" t="s">
        <v>145</v>
      </c>
      <c r="E67" s="14">
        <v>0</v>
      </c>
      <c r="F67" s="14">
        <v>0</v>
      </c>
    </row>
    <row r="68" s="14" customFormat="1" spans="1:6">
      <c r="A68" s="15">
        <v>66</v>
      </c>
      <c r="B68" s="14" t="s">
        <v>120</v>
      </c>
      <c r="C68" s="14" t="s">
        <v>148</v>
      </c>
      <c r="D68" s="14" t="s">
        <v>147</v>
      </c>
      <c r="E68" s="14">
        <v>0</v>
      </c>
      <c r="F68" s="14">
        <v>0</v>
      </c>
    </row>
    <row r="69" s="14" customFormat="1" spans="1:6">
      <c r="A69" s="15">
        <v>67</v>
      </c>
      <c r="B69" s="14" t="s">
        <v>120</v>
      </c>
      <c r="C69" s="14" t="s">
        <v>150</v>
      </c>
      <c r="D69" s="14" t="s">
        <v>149</v>
      </c>
      <c r="E69" s="14">
        <v>0</v>
      </c>
      <c r="F69" s="14">
        <v>0</v>
      </c>
    </row>
    <row r="70" s="14" customFormat="1" spans="1:6">
      <c r="A70" s="15">
        <v>68</v>
      </c>
      <c r="B70" s="14" t="s">
        <v>120</v>
      </c>
      <c r="C70" s="14" t="s">
        <v>152</v>
      </c>
      <c r="D70" s="14" t="s">
        <v>151</v>
      </c>
      <c r="E70" s="14">
        <v>0</v>
      </c>
      <c r="F70" s="14">
        <v>0</v>
      </c>
    </row>
    <row r="71" s="14" customFormat="1" spans="1:6">
      <c r="A71" s="15">
        <v>69</v>
      </c>
      <c r="B71" s="14" t="s">
        <v>120</v>
      </c>
      <c r="C71" s="14" t="s">
        <v>154</v>
      </c>
      <c r="D71" s="14" t="s">
        <v>153</v>
      </c>
      <c r="E71" s="14">
        <v>0</v>
      </c>
      <c r="F71" s="14">
        <v>0</v>
      </c>
    </row>
    <row r="72" s="14" customFormat="1" spans="1:6">
      <c r="A72" s="15">
        <v>70</v>
      </c>
      <c r="B72" s="14" t="s">
        <v>120</v>
      </c>
      <c r="C72" s="14" t="s">
        <v>156</v>
      </c>
      <c r="D72" s="14" t="s">
        <v>155</v>
      </c>
      <c r="E72" s="14">
        <v>0</v>
      </c>
      <c r="F72" s="14">
        <v>0</v>
      </c>
    </row>
    <row r="73" s="14" customFormat="1" spans="1:6">
      <c r="A73" s="15">
        <v>71</v>
      </c>
      <c r="B73" s="14" t="s">
        <v>120</v>
      </c>
      <c r="C73" s="14" t="s">
        <v>158</v>
      </c>
      <c r="D73" s="14" t="s">
        <v>157</v>
      </c>
      <c r="E73" s="14">
        <v>0</v>
      </c>
      <c r="F73" s="14">
        <v>0</v>
      </c>
    </row>
    <row r="74" s="14" customFormat="1" spans="1:6">
      <c r="A74" s="15">
        <v>72</v>
      </c>
      <c r="B74" s="14" t="s">
        <v>120</v>
      </c>
      <c r="C74" s="14" t="s">
        <v>160</v>
      </c>
      <c r="D74" s="14" t="s">
        <v>159</v>
      </c>
      <c r="E74" s="14">
        <v>0</v>
      </c>
      <c r="F74" s="14">
        <v>0</v>
      </c>
    </row>
    <row r="75" s="14" customFormat="1" spans="1:6">
      <c r="A75" s="15">
        <v>73</v>
      </c>
      <c r="B75" s="14" t="s">
        <v>120</v>
      </c>
      <c r="C75" s="14" t="s">
        <v>162</v>
      </c>
      <c r="D75" s="14" t="s">
        <v>161</v>
      </c>
      <c r="E75" s="14">
        <v>0</v>
      </c>
      <c r="F75" s="14">
        <v>0</v>
      </c>
    </row>
    <row r="76" s="14" customFormat="1" spans="1:6">
      <c r="A76" s="15">
        <v>74</v>
      </c>
      <c r="B76" s="14" t="s">
        <v>120</v>
      </c>
      <c r="C76" s="14" t="s">
        <v>164</v>
      </c>
      <c r="D76" s="14" t="s">
        <v>163</v>
      </c>
      <c r="E76" s="14">
        <v>0</v>
      </c>
      <c r="F76" s="14">
        <v>0</v>
      </c>
    </row>
    <row r="77" s="14" customFormat="1" spans="1:6">
      <c r="A77" s="15">
        <v>75</v>
      </c>
      <c r="B77" s="14" t="s">
        <v>120</v>
      </c>
      <c r="C77" s="14" t="s">
        <v>166</v>
      </c>
      <c r="D77" s="14" t="s">
        <v>165</v>
      </c>
      <c r="E77" s="14">
        <v>0</v>
      </c>
      <c r="F77" s="14">
        <v>0</v>
      </c>
    </row>
    <row r="78" s="14" customFormat="1" spans="1:6">
      <c r="A78" s="15">
        <v>76</v>
      </c>
      <c r="B78" s="14" t="s">
        <v>120</v>
      </c>
      <c r="C78" s="14" t="s">
        <v>168</v>
      </c>
      <c r="D78" s="14" t="s">
        <v>167</v>
      </c>
      <c r="E78" s="14">
        <v>0</v>
      </c>
      <c r="F78" s="14">
        <v>0</v>
      </c>
    </row>
    <row r="79" s="14" customFormat="1" spans="1:6">
      <c r="A79" s="15">
        <v>77</v>
      </c>
      <c r="B79" s="14" t="s">
        <v>120</v>
      </c>
      <c r="C79" s="14" t="s">
        <v>170</v>
      </c>
      <c r="D79" s="14" t="s">
        <v>169</v>
      </c>
      <c r="E79" s="14">
        <v>0</v>
      </c>
      <c r="F79" s="14">
        <v>0</v>
      </c>
    </row>
    <row r="80" s="14" customFormat="1" spans="1:6">
      <c r="A80" s="15">
        <v>78</v>
      </c>
      <c r="B80" s="14" t="s">
        <v>171</v>
      </c>
      <c r="C80" s="14" t="s">
        <v>173</v>
      </c>
      <c r="D80" s="14" t="s">
        <v>172</v>
      </c>
      <c r="E80" s="14">
        <v>0</v>
      </c>
      <c r="F80" s="14">
        <v>0</v>
      </c>
    </row>
    <row r="81" s="14" customFormat="1" spans="1:6">
      <c r="A81" s="15">
        <v>79</v>
      </c>
      <c r="B81" s="14" t="s">
        <v>171</v>
      </c>
      <c r="C81" s="14" t="s">
        <v>175</v>
      </c>
      <c r="D81" s="14" t="s">
        <v>174</v>
      </c>
      <c r="E81" s="14">
        <v>0</v>
      </c>
      <c r="F81" s="14">
        <v>0</v>
      </c>
    </row>
    <row r="82" s="14" customFormat="1" spans="1:6">
      <c r="A82" s="15">
        <v>80</v>
      </c>
      <c r="B82" s="14" t="s">
        <v>171</v>
      </c>
      <c r="C82" s="14" t="s">
        <v>177</v>
      </c>
      <c r="D82" s="14" t="s">
        <v>176</v>
      </c>
      <c r="E82" s="14">
        <v>212</v>
      </c>
      <c r="F82" s="14">
        <v>512</v>
      </c>
    </row>
    <row r="83" s="14" customFormat="1" spans="1:6">
      <c r="A83" s="15">
        <v>81</v>
      </c>
      <c r="B83" s="14" t="s">
        <v>171</v>
      </c>
      <c r="C83" s="14" t="s">
        <v>179</v>
      </c>
      <c r="D83" s="14" t="s">
        <v>178</v>
      </c>
      <c r="E83" s="14">
        <v>192</v>
      </c>
      <c r="F83" s="14">
        <v>1660</v>
      </c>
    </row>
    <row r="84" s="14" customFormat="1" spans="1:6">
      <c r="A84" s="15">
        <v>82</v>
      </c>
      <c r="B84" s="14" t="s">
        <v>171</v>
      </c>
      <c r="C84" s="14" t="s">
        <v>181</v>
      </c>
      <c r="D84" s="14" t="s">
        <v>180</v>
      </c>
      <c r="E84" s="14">
        <v>254</v>
      </c>
      <c r="F84" s="14">
        <v>1431</v>
      </c>
    </row>
    <row r="85" s="14" customFormat="1" spans="1:6">
      <c r="A85" s="15">
        <v>83</v>
      </c>
      <c r="B85" s="14" t="s">
        <v>171</v>
      </c>
      <c r="C85" s="14" t="s">
        <v>183</v>
      </c>
      <c r="D85" s="14" t="s">
        <v>182</v>
      </c>
      <c r="E85" s="14">
        <v>276</v>
      </c>
      <c r="F85" s="14">
        <v>1302</v>
      </c>
    </row>
    <row r="86" s="14" customFormat="1" spans="1:6">
      <c r="A86" s="15">
        <v>84</v>
      </c>
      <c r="B86" s="14" t="s">
        <v>171</v>
      </c>
      <c r="C86" s="14" t="s">
        <v>185</v>
      </c>
      <c r="D86" s="14" t="s">
        <v>184</v>
      </c>
      <c r="E86" s="14">
        <v>0</v>
      </c>
      <c r="F86" s="14">
        <v>0</v>
      </c>
    </row>
    <row r="87" s="14" customFormat="1" spans="1:6">
      <c r="A87" s="15">
        <v>85</v>
      </c>
      <c r="B87" s="14" t="s">
        <v>171</v>
      </c>
      <c r="C87" s="14" t="s">
        <v>187</v>
      </c>
      <c r="D87" s="14" t="s">
        <v>186</v>
      </c>
      <c r="E87" s="14">
        <v>439</v>
      </c>
      <c r="F87" s="14">
        <v>1291</v>
      </c>
    </row>
    <row r="88" s="14" customFormat="1" spans="1:6">
      <c r="A88" s="15">
        <v>86</v>
      </c>
      <c r="B88" s="14" t="s">
        <v>171</v>
      </c>
      <c r="C88" s="14" t="s">
        <v>189</v>
      </c>
      <c r="D88" s="14" t="s">
        <v>188</v>
      </c>
      <c r="E88" s="14">
        <v>114</v>
      </c>
      <c r="F88" s="14">
        <v>420</v>
      </c>
    </row>
    <row r="89" s="14" customFormat="1" spans="1:6">
      <c r="A89" s="15">
        <v>87</v>
      </c>
      <c r="B89" s="14" t="s">
        <v>171</v>
      </c>
      <c r="C89" s="14" t="s">
        <v>191</v>
      </c>
      <c r="D89" s="14" t="s">
        <v>190</v>
      </c>
      <c r="E89" s="14">
        <v>0</v>
      </c>
      <c r="F89" s="14">
        <v>0</v>
      </c>
    </row>
    <row r="90" s="14" customFormat="1" spans="1:6">
      <c r="A90" s="15">
        <v>88</v>
      </c>
      <c r="B90" s="14" t="s">
        <v>171</v>
      </c>
      <c r="C90" s="14" t="s">
        <v>193</v>
      </c>
      <c r="D90" s="14" t="s">
        <v>192</v>
      </c>
      <c r="E90" s="14">
        <v>225</v>
      </c>
      <c r="F90" s="14">
        <v>2403</v>
      </c>
    </row>
    <row r="91" s="14" customFormat="1" spans="1:6">
      <c r="A91" s="15">
        <v>89</v>
      </c>
      <c r="B91" s="14" t="s">
        <v>171</v>
      </c>
      <c r="C91" s="14" t="s">
        <v>195</v>
      </c>
      <c r="D91" s="14" t="s">
        <v>194</v>
      </c>
      <c r="E91" s="14">
        <v>411</v>
      </c>
      <c r="F91" s="14">
        <v>3544</v>
      </c>
    </row>
    <row r="92" s="14" customFormat="1" spans="1:6">
      <c r="A92" s="15">
        <v>90</v>
      </c>
      <c r="B92" s="14" t="s">
        <v>171</v>
      </c>
      <c r="C92" s="14" t="s">
        <v>197</v>
      </c>
      <c r="D92" s="14" t="s">
        <v>196</v>
      </c>
      <c r="E92" s="14">
        <v>4</v>
      </c>
      <c r="F92" s="14">
        <v>52</v>
      </c>
    </row>
    <row r="93" s="14" customFormat="1" spans="1:6">
      <c r="A93" s="15">
        <v>91</v>
      </c>
      <c r="B93" s="14" t="s">
        <v>171</v>
      </c>
      <c r="C93" s="14" t="s">
        <v>199</v>
      </c>
      <c r="D93" s="14" t="s">
        <v>198</v>
      </c>
      <c r="E93" s="14">
        <v>0</v>
      </c>
      <c r="F93" s="14">
        <v>0</v>
      </c>
    </row>
    <row r="94" s="14" customFormat="1" spans="1:6">
      <c r="A94" s="15">
        <v>92</v>
      </c>
      <c r="B94" s="14" t="s">
        <v>171</v>
      </c>
      <c r="C94" s="14" t="s">
        <v>201</v>
      </c>
      <c r="D94" s="14" t="s">
        <v>200</v>
      </c>
      <c r="E94" s="14">
        <v>78</v>
      </c>
      <c r="F94" s="14">
        <v>876</v>
      </c>
    </row>
    <row r="95" s="14" customFormat="1" spans="1:6">
      <c r="A95" s="15">
        <v>93</v>
      </c>
      <c r="B95" s="14" t="s">
        <v>171</v>
      </c>
      <c r="C95" s="14" t="s">
        <v>203</v>
      </c>
      <c r="D95" s="14" t="s">
        <v>202</v>
      </c>
      <c r="E95" s="14">
        <v>0</v>
      </c>
      <c r="F95" s="14">
        <v>0</v>
      </c>
    </row>
    <row r="96" s="14" customFormat="1" spans="1:6">
      <c r="A96" s="15">
        <v>94</v>
      </c>
      <c r="B96" s="14" t="s">
        <v>204</v>
      </c>
      <c r="C96" s="14" t="s">
        <v>206</v>
      </c>
      <c r="D96" s="14" t="s">
        <v>205</v>
      </c>
      <c r="E96" s="14">
        <v>0</v>
      </c>
      <c r="F96" s="14">
        <v>0</v>
      </c>
    </row>
    <row r="97" s="14" customFormat="1" spans="1:6">
      <c r="A97" s="15">
        <v>95</v>
      </c>
      <c r="B97" s="14" t="s">
        <v>204</v>
      </c>
      <c r="C97" s="14" t="s">
        <v>208</v>
      </c>
      <c r="D97" s="14" t="s">
        <v>207</v>
      </c>
      <c r="E97" s="14">
        <v>0</v>
      </c>
      <c r="F97" s="14">
        <v>0</v>
      </c>
    </row>
    <row r="98" s="14" customFormat="1" spans="1:6">
      <c r="A98" s="15">
        <v>96</v>
      </c>
      <c r="B98" s="14" t="s">
        <v>204</v>
      </c>
      <c r="C98" s="14" t="s">
        <v>210</v>
      </c>
      <c r="D98" s="14" t="s">
        <v>209</v>
      </c>
      <c r="E98" s="14">
        <v>1983</v>
      </c>
      <c r="F98" s="14">
        <v>2311</v>
      </c>
    </row>
    <row r="99" s="14" customFormat="1" spans="1:6">
      <c r="A99" s="15">
        <v>97</v>
      </c>
      <c r="B99" s="14" t="s">
        <v>204</v>
      </c>
      <c r="C99" s="14" t="s">
        <v>212</v>
      </c>
      <c r="D99" s="14" t="s">
        <v>211</v>
      </c>
      <c r="E99" s="14">
        <v>445</v>
      </c>
      <c r="F99" s="14">
        <v>445</v>
      </c>
    </row>
    <row r="100" s="14" customFormat="1" spans="1:6">
      <c r="A100" s="15">
        <v>98</v>
      </c>
      <c r="B100" s="14" t="s">
        <v>204</v>
      </c>
      <c r="C100" s="14" t="s">
        <v>214</v>
      </c>
      <c r="D100" s="14" t="s">
        <v>213</v>
      </c>
      <c r="E100" s="14">
        <v>0</v>
      </c>
      <c r="F100" s="14">
        <v>0</v>
      </c>
    </row>
    <row r="101" s="14" customFormat="1" spans="1:6">
      <c r="A101" s="15">
        <v>99</v>
      </c>
      <c r="B101" s="14" t="s">
        <v>204</v>
      </c>
      <c r="C101" s="14" t="s">
        <v>216</v>
      </c>
      <c r="D101" s="14" t="s">
        <v>215</v>
      </c>
      <c r="E101" s="14">
        <v>8501</v>
      </c>
      <c r="F101" s="14">
        <v>9123</v>
      </c>
    </row>
    <row r="102" s="14" customFormat="1" spans="1:6">
      <c r="A102" s="15">
        <v>100</v>
      </c>
      <c r="B102" s="14" t="s">
        <v>204</v>
      </c>
      <c r="C102" s="14" t="s">
        <v>218</v>
      </c>
      <c r="D102" s="14" t="s">
        <v>217</v>
      </c>
      <c r="E102" s="14">
        <v>13515</v>
      </c>
      <c r="F102" s="14">
        <v>14472</v>
      </c>
    </row>
    <row r="103" s="14" customFormat="1" spans="1:6">
      <c r="A103" s="15">
        <v>101</v>
      </c>
      <c r="B103" s="14" t="s">
        <v>204</v>
      </c>
      <c r="C103" s="14" t="s">
        <v>220</v>
      </c>
      <c r="D103" s="14" t="s">
        <v>219</v>
      </c>
      <c r="E103" s="14">
        <v>0</v>
      </c>
      <c r="F103" s="14">
        <v>0</v>
      </c>
    </row>
    <row r="104" s="14" customFormat="1" spans="1:6">
      <c r="A104" s="15">
        <v>102</v>
      </c>
      <c r="B104" s="14" t="s">
        <v>204</v>
      </c>
      <c r="C104" s="14" t="s">
        <v>222</v>
      </c>
      <c r="D104" s="14" t="s">
        <v>221</v>
      </c>
      <c r="E104" s="14">
        <v>34477</v>
      </c>
      <c r="F104" s="14">
        <v>37219</v>
      </c>
    </row>
    <row r="105" s="14" customFormat="1" spans="1:6">
      <c r="A105" s="15">
        <v>103</v>
      </c>
      <c r="B105" s="14" t="s">
        <v>204</v>
      </c>
      <c r="C105" s="14" t="s">
        <v>224</v>
      </c>
      <c r="D105" s="14" t="s">
        <v>223</v>
      </c>
      <c r="E105" s="14">
        <v>60</v>
      </c>
      <c r="F105" s="14">
        <v>60</v>
      </c>
    </row>
    <row r="106" s="14" customFormat="1" spans="1:6">
      <c r="A106" s="15">
        <v>104</v>
      </c>
      <c r="B106" s="14" t="s">
        <v>204</v>
      </c>
      <c r="C106" s="14" t="s">
        <v>226</v>
      </c>
      <c r="D106" s="14" t="s">
        <v>225</v>
      </c>
      <c r="E106" s="14">
        <v>40</v>
      </c>
      <c r="F106" s="14">
        <v>190</v>
      </c>
    </row>
    <row r="107" s="14" customFormat="1" spans="1:6">
      <c r="A107" s="15">
        <v>105</v>
      </c>
      <c r="B107" s="14" t="s">
        <v>204</v>
      </c>
      <c r="C107" s="14" t="s">
        <v>228</v>
      </c>
      <c r="D107" s="14" t="s">
        <v>227</v>
      </c>
      <c r="E107" s="14">
        <v>0</v>
      </c>
      <c r="F107" s="14">
        <v>0</v>
      </c>
    </row>
    <row r="108" s="14" customFormat="1" spans="1:6">
      <c r="A108" s="15">
        <v>106</v>
      </c>
      <c r="B108" s="14" t="s">
        <v>229</v>
      </c>
      <c r="C108" s="14" t="s">
        <v>231</v>
      </c>
      <c r="D108" s="14" t="s">
        <v>230</v>
      </c>
      <c r="E108" s="14">
        <v>0</v>
      </c>
      <c r="F108" s="14">
        <v>0</v>
      </c>
    </row>
    <row r="109" s="14" customFormat="1" spans="1:6">
      <c r="A109" s="15">
        <v>107</v>
      </c>
      <c r="B109" s="14" t="s">
        <v>229</v>
      </c>
      <c r="C109" s="14" t="s">
        <v>233</v>
      </c>
      <c r="D109" s="14" t="s">
        <v>232</v>
      </c>
      <c r="E109" s="14">
        <v>334</v>
      </c>
      <c r="F109" s="14">
        <v>1408</v>
      </c>
    </row>
    <row r="110" s="14" customFormat="1" spans="1:6">
      <c r="A110" s="15">
        <v>108</v>
      </c>
      <c r="B110" s="14" t="s">
        <v>229</v>
      </c>
      <c r="C110" s="14" t="s">
        <v>235</v>
      </c>
      <c r="D110" s="14" t="s">
        <v>234</v>
      </c>
      <c r="E110" s="14">
        <v>944</v>
      </c>
      <c r="F110" s="14">
        <v>2928</v>
      </c>
    </row>
    <row r="111" s="14" customFormat="1" spans="1:6">
      <c r="A111" s="15">
        <v>109</v>
      </c>
      <c r="B111" s="14" t="s">
        <v>229</v>
      </c>
      <c r="C111" s="14" t="s">
        <v>237</v>
      </c>
      <c r="D111" s="14" t="s">
        <v>236</v>
      </c>
      <c r="E111" s="14">
        <v>1210</v>
      </c>
      <c r="F111" s="14">
        <v>1206</v>
      </c>
    </row>
    <row r="112" s="14" customFormat="1" spans="1:6">
      <c r="A112" s="15">
        <v>110</v>
      </c>
      <c r="B112" s="14" t="s">
        <v>229</v>
      </c>
      <c r="C112" s="14" t="s">
        <v>239</v>
      </c>
      <c r="D112" s="14" t="s">
        <v>238</v>
      </c>
      <c r="E112" s="14">
        <v>1665</v>
      </c>
      <c r="F112" s="14">
        <v>2009</v>
      </c>
    </row>
    <row r="113" s="14" customFormat="1" spans="1:6">
      <c r="A113" s="15">
        <v>111</v>
      </c>
      <c r="B113" s="14" t="s">
        <v>229</v>
      </c>
      <c r="C113" s="14" t="s">
        <v>241</v>
      </c>
      <c r="D113" s="14" t="s">
        <v>240</v>
      </c>
      <c r="E113" s="14">
        <v>952</v>
      </c>
      <c r="F113" s="14">
        <v>1877</v>
      </c>
    </row>
    <row r="114" s="14" customFormat="1" spans="1:6">
      <c r="A114" s="15">
        <v>112</v>
      </c>
      <c r="B114" s="14" t="s">
        <v>229</v>
      </c>
      <c r="C114" s="14" t="s">
        <v>243</v>
      </c>
      <c r="D114" s="14" t="s">
        <v>242</v>
      </c>
      <c r="E114" s="14">
        <v>191</v>
      </c>
      <c r="F114" s="14">
        <v>1605</v>
      </c>
    </row>
    <row r="115" s="14" customFormat="1" spans="1:6">
      <c r="A115" s="15">
        <v>113</v>
      </c>
      <c r="B115" s="14" t="s">
        <v>229</v>
      </c>
      <c r="C115" s="14" t="s">
        <v>245</v>
      </c>
      <c r="D115" s="14" t="s">
        <v>244</v>
      </c>
      <c r="E115" s="14">
        <v>0</v>
      </c>
      <c r="F115" s="14">
        <v>0</v>
      </c>
    </row>
    <row r="116" s="14" customFormat="1" spans="1:6">
      <c r="A116" s="15">
        <v>114</v>
      </c>
      <c r="B116" s="14" t="s">
        <v>229</v>
      </c>
      <c r="C116" s="14" t="s">
        <v>247</v>
      </c>
      <c r="D116" s="14" t="s">
        <v>246</v>
      </c>
      <c r="E116" s="14">
        <v>0</v>
      </c>
      <c r="F116" s="14">
        <v>0</v>
      </c>
    </row>
    <row r="117" s="14" customFormat="1" spans="1:6">
      <c r="A117" s="15">
        <v>115</v>
      </c>
      <c r="B117" s="14" t="s">
        <v>229</v>
      </c>
      <c r="C117" s="14" t="s">
        <v>249</v>
      </c>
      <c r="D117" s="14" t="s">
        <v>248</v>
      </c>
      <c r="E117" s="14">
        <v>0</v>
      </c>
      <c r="F117" s="14">
        <v>0</v>
      </c>
    </row>
    <row r="118" s="14" customFormat="1" spans="1:6">
      <c r="A118" s="15">
        <v>116</v>
      </c>
      <c r="B118" s="14" t="s">
        <v>229</v>
      </c>
      <c r="C118" s="14" t="s">
        <v>251</v>
      </c>
      <c r="D118" s="14" t="s">
        <v>250</v>
      </c>
      <c r="E118" s="14">
        <v>0</v>
      </c>
      <c r="F118" s="14">
        <v>0</v>
      </c>
    </row>
    <row r="119" s="14" customFormat="1" spans="1:6">
      <c r="A119" s="15">
        <v>117</v>
      </c>
      <c r="B119" s="14" t="s">
        <v>229</v>
      </c>
      <c r="C119" s="14" t="s">
        <v>253</v>
      </c>
      <c r="D119" s="14" t="s">
        <v>252</v>
      </c>
      <c r="E119" s="14">
        <v>0</v>
      </c>
      <c r="F119" s="14">
        <v>0</v>
      </c>
    </row>
    <row r="120" s="14" customFormat="1" spans="1:6">
      <c r="A120" s="15">
        <v>118</v>
      </c>
      <c r="B120" s="14" t="s">
        <v>229</v>
      </c>
      <c r="C120" s="14" t="s">
        <v>255</v>
      </c>
      <c r="D120" s="14" t="s">
        <v>254</v>
      </c>
      <c r="E120" s="14">
        <v>0</v>
      </c>
      <c r="F120" s="14">
        <v>0</v>
      </c>
    </row>
    <row r="121" s="14" customFormat="1" spans="1:6">
      <c r="A121" s="15">
        <v>119</v>
      </c>
      <c r="B121" s="14" t="s">
        <v>256</v>
      </c>
      <c r="C121" s="14" t="s">
        <v>258</v>
      </c>
      <c r="D121" s="14" t="s">
        <v>257</v>
      </c>
      <c r="E121" s="14">
        <v>0</v>
      </c>
      <c r="F121" s="14">
        <v>0</v>
      </c>
    </row>
    <row r="122" s="14" customFormat="1" spans="1:6">
      <c r="A122" s="15">
        <v>120</v>
      </c>
      <c r="B122" s="14" t="s">
        <v>256</v>
      </c>
      <c r="C122" s="14" t="s">
        <v>260</v>
      </c>
      <c r="D122" s="14" t="s">
        <v>259</v>
      </c>
      <c r="E122" s="14">
        <v>0</v>
      </c>
      <c r="F122" s="14">
        <v>518</v>
      </c>
    </row>
    <row r="123" s="14" customFormat="1" spans="1:6">
      <c r="A123" s="15">
        <v>121</v>
      </c>
      <c r="B123" s="14" t="s">
        <v>256</v>
      </c>
      <c r="C123" s="14" t="s">
        <v>262</v>
      </c>
      <c r="D123" s="14" t="s">
        <v>261</v>
      </c>
      <c r="E123" s="14">
        <v>0</v>
      </c>
      <c r="F123" s="14">
        <v>818</v>
      </c>
    </row>
    <row r="124" s="14" customFormat="1" spans="1:6">
      <c r="A124" s="15">
        <v>122</v>
      </c>
      <c r="B124" s="14" t="s">
        <v>256</v>
      </c>
      <c r="C124" s="14" t="s">
        <v>264</v>
      </c>
      <c r="D124" s="14" t="s">
        <v>263</v>
      </c>
      <c r="E124" s="14">
        <v>0</v>
      </c>
      <c r="F124" s="14">
        <v>928</v>
      </c>
    </row>
    <row r="125" s="14" customFormat="1" spans="1:6">
      <c r="A125" s="15">
        <v>123</v>
      </c>
      <c r="B125" s="14" t="s">
        <v>256</v>
      </c>
      <c r="C125" s="14" t="s">
        <v>266</v>
      </c>
      <c r="D125" s="14" t="s">
        <v>265</v>
      </c>
      <c r="E125" s="14">
        <v>0</v>
      </c>
      <c r="F125" s="14">
        <v>3043</v>
      </c>
    </row>
    <row r="126" s="14" customFormat="1" spans="1:6">
      <c r="A126" s="15">
        <v>124</v>
      </c>
      <c r="B126" s="14" t="s">
        <v>256</v>
      </c>
      <c r="C126" s="14" t="s">
        <v>268</v>
      </c>
      <c r="D126" s="14" t="s">
        <v>267</v>
      </c>
      <c r="E126" s="14">
        <v>0</v>
      </c>
      <c r="F126" s="14">
        <v>1927</v>
      </c>
    </row>
    <row r="127" s="14" customFormat="1" spans="1:6">
      <c r="A127" s="15">
        <v>125</v>
      </c>
      <c r="B127" s="14" t="s">
        <v>256</v>
      </c>
      <c r="C127" s="14" t="s">
        <v>270</v>
      </c>
      <c r="D127" s="14" t="s">
        <v>269</v>
      </c>
      <c r="E127" s="14">
        <v>0</v>
      </c>
      <c r="F127" s="14">
        <v>96</v>
      </c>
    </row>
    <row r="128" s="14" customFormat="1" spans="1:6">
      <c r="A128" s="15">
        <v>126</v>
      </c>
      <c r="B128" s="14" t="s">
        <v>256</v>
      </c>
      <c r="C128" s="14" t="s">
        <v>272</v>
      </c>
      <c r="D128" s="14" t="s">
        <v>271</v>
      </c>
      <c r="E128" s="14">
        <v>0</v>
      </c>
      <c r="F128" s="14">
        <v>113</v>
      </c>
    </row>
    <row r="129" s="14" customFormat="1" spans="1:6">
      <c r="A129" s="15">
        <v>127</v>
      </c>
      <c r="B129" s="14" t="s">
        <v>256</v>
      </c>
      <c r="C129" s="14" t="s">
        <v>274</v>
      </c>
      <c r="D129" s="14" t="s">
        <v>273</v>
      </c>
      <c r="E129" s="14">
        <v>0</v>
      </c>
      <c r="F129" s="14">
        <v>0</v>
      </c>
    </row>
    <row r="130" s="14" customFormat="1" spans="1:6">
      <c r="A130" s="15">
        <v>128</v>
      </c>
      <c r="B130" s="14" t="s">
        <v>256</v>
      </c>
      <c r="C130" s="14" t="s">
        <v>276</v>
      </c>
      <c r="D130" s="14" t="s">
        <v>275</v>
      </c>
      <c r="E130" s="14">
        <v>0</v>
      </c>
      <c r="F130" s="14">
        <v>0</v>
      </c>
    </row>
    <row r="131" s="14" customFormat="1" spans="1:6">
      <c r="A131" s="15">
        <v>129</v>
      </c>
      <c r="B131" s="14" t="s">
        <v>277</v>
      </c>
      <c r="C131" s="14" t="s">
        <v>279</v>
      </c>
      <c r="D131" s="14" t="s">
        <v>278</v>
      </c>
      <c r="E131" s="14">
        <v>0</v>
      </c>
      <c r="F131" s="14">
        <v>0</v>
      </c>
    </row>
    <row r="132" s="14" customFormat="1" spans="1:6">
      <c r="A132" s="15">
        <v>130</v>
      </c>
      <c r="B132" s="14" t="s">
        <v>277</v>
      </c>
      <c r="C132" s="14" t="s">
        <v>281</v>
      </c>
      <c r="D132" s="14" t="s">
        <v>280</v>
      </c>
      <c r="E132" s="14">
        <v>11673</v>
      </c>
      <c r="F132" s="14">
        <v>3539</v>
      </c>
    </row>
    <row r="133" s="14" customFormat="1" spans="1:6">
      <c r="A133" s="15">
        <v>131</v>
      </c>
      <c r="B133" s="14" t="s">
        <v>277</v>
      </c>
      <c r="C133" s="14" t="s">
        <v>282</v>
      </c>
      <c r="D133" s="14" t="s">
        <v>188</v>
      </c>
      <c r="E133" s="14">
        <v>0</v>
      </c>
      <c r="F133" s="14">
        <v>0</v>
      </c>
    </row>
    <row r="134" s="14" customFormat="1" spans="1:6">
      <c r="A134" s="15">
        <v>132</v>
      </c>
      <c r="B134" s="14" t="s">
        <v>277</v>
      </c>
      <c r="C134" s="14" t="s">
        <v>284</v>
      </c>
      <c r="D134" s="14" t="s">
        <v>283</v>
      </c>
      <c r="E134" s="14">
        <v>0</v>
      </c>
      <c r="F134" s="14">
        <v>0</v>
      </c>
    </row>
    <row r="135" s="14" customFormat="1" spans="1:6">
      <c r="A135" s="15">
        <v>133</v>
      </c>
      <c r="B135" s="14" t="s">
        <v>277</v>
      </c>
      <c r="C135" s="14" t="s">
        <v>286</v>
      </c>
      <c r="D135" s="14" t="s">
        <v>285</v>
      </c>
      <c r="E135" s="14">
        <v>0</v>
      </c>
      <c r="F135" s="14">
        <v>0</v>
      </c>
    </row>
    <row r="136" s="14" customFormat="1" spans="1:6">
      <c r="A136" s="15">
        <v>134</v>
      </c>
      <c r="B136" s="14" t="s">
        <v>277</v>
      </c>
      <c r="C136" s="14" t="s">
        <v>288</v>
      </c>
      <c r="D136" s="14" t="s">
        <v>287</v>
      </c>
      <c r="E136" s="14">
        <v>0</v>
      </c>
      <c r="F136" s="14">
        <v>0</v>
      </c>
    </row>
    <row r="137" s="14" customFormat="1" spans="1:6">
      <c r="A137" s="15">
        <v>135</v>
      </c>
      <c r="B137" s="14" t="s">
        <v>277</v>
      </c>
      <c r="C137" s="14" t="s">
        <v>290</v>
      </c>
      <c r="D137" s="14" t="s">
        <v>289</v>
      </c>
      <c r="E137" s="14">
        <v>0</v>
      </c>
      <c r="F137" s="14">
        <v>0</v>
      </c>
    </row>
    <row r="138" s="14" customFormat="1" spans="1:6">
      <c r="A138" s="15">
        <v>136</v>
      </c>
      <c r="B138" s="14" t="s">
        <v>277</v>
      </c>
      <c r="C138" s="14" t="s">
        <v>292</v>
      </c>
      <c r="D138" s="14" t="s">
        <v>291</v>
      </c>
      <c r="E138" s="14">
        <v>0</v>
      </c>
      <c r="F138" s="14">
        <v>0</v>
      </c>
    </row>
    <row r="139" s="14" customFormat="1" spans="1:6">
      <c r="A139" s="15">
        <v>137</v>
      </c>
      <c r="B139" s="14" t="s">
        <v>293</v>
      </c>
      <c r="C139" s="14" t="s">
        <v>295</v>
      </c>
      <c r="D139" s="14" t="s">
        <v>294</v>
      </c>
      <c r="E139" s="14">
        <v>0</v>
      </c>
      <c r="F139" s="14">
        <v>0</v>
      </c>
    </row>
    <row r="140" s="14" customFormat="1" spans="1:6">
      <c r="A140" s="15">
        <v>138</v>
      </c>
      <c r="B140" s="14" t="s">
        <v>293</v>
      </c>
      <c r="C140" s="14" t="s">
        <v>297</v>
      </c>
      <c r="D140" s="14" t="s">
        <v>296</v>
      </c>
      <c r="E140" s="14">
        <v>0</v>
      </c>
      <c r="F140" s="14">
        <v>0</v>
      </c>
    </row>
    <row r="141" s="14" customFormat="1" spans="1:6">
      <c r="A141" s="15">
        <v>139</v>
      </c>
      <c r="B141" s="14" t="s">
        <v>293</v>
      </c>
      <c r="C141" s="14" t="s">
        <v>299</v>
      </c>
      <c r="D141" s="14" t="s">
        <v>298</v>
      </c>
      <c r="E141" s="14">
        <v>0</v>
      </c>
      <c r="F141" s="14">
        <v>0</v>
      </c>
    </row>
    <row r="142" s="14" customFormat="1" spans="1:6">
      <c r="A142" s="15">
        <v>140</v>
      </c>
      <c r="B142" s="14" t="s">
        <v>293</v>
      </c>
      <c r="C142" s="14" t="s">
        <v>301</v>
      </c>
      <c r="D142" s="14" t="s">
        <v>300</v>
      </c>
      <c r="E142" s="14">
        <v>0</v>
      </c>
      <c r="F142" s="14">
        <v>0</v>
      </c>
    </row>
    <row r="143" s="14" customFormat="1" spans="1:6">
      <c r="A143" s="15">
        <v>141</v>
      </c>
      <c r="B143" s="14" t="s">
        <v>293</v>
      </c>
      <c r="C143" s="14" t="s">
        <v>303</v>
      </c>
      <c r="D143" s="14" t="s">
        <v>302</v>
      </c>
      <c r="E143" s="14">
        <v>0</v>
      </c>
      <c r="F143" s="14">
        <v>0</v>
      </c>
    </row>
    <row r="144" s="14" customFormat="1" spans="1:6">
      <c r="A144" s="15">
        <v>142</v>
      </c>
      <c r="B144" s="14" t="s">
        <v>293</v>
      </c>
      <c r="C144" s="14" t="s">
        <v>305</v>
      </c>
      <c r="D144" s="14" t="s">
        <v>304</v>
      </c>
      <c r="E144" s="14">
        <v>0</v>
      </c>
      <c r="F144" s="14">
        <v>0</v>
      </c>
    </row>
    <row r="145" s="14" customFormat="1" spans="1:6">
      <c r="A145" s="15">
        <v>143</v>
      </c>
      <c r="B145" s="14" t="s">
        <v>293</v>
      </c>
      <c r="C145" s="14" t="s">
        <v>307</v>
      </c>
      <c r="D145" s="14" t="s">
        <v>306</v>
      </c>
      <c r="E145" s="14">
        <v>0</v>
      </c>
      <c r="F145" s="14">
        <v>0</v>
      </c>
    </row>
    <row r="146" s="14" customFormat="1" spans="1:6">
      <c r="A146" s="15">
        <v>144</v>
      </c>
      <c r="B146" s="14" t="s">
        <v>308</v>
      </c>
      <c r="C146" s="14" t="s">
        <v>310</v>
      </c>
      <c r="D146" s="14" t="s">
        <v>309</v>
      </c>
      <c r="E146" s="14">
        <v>0</v>
      </c>
      <c r="F146" s="14">
        <v>0</v>
      </c>
    </row>
    <row r="147" s="14" customFormat="1" spans="1:6">
      <c r="A147" s="15">
        <v>145</v>
      </c>
      <c r="B147" s="14" t="s">
        <v>308</v>
      </c>
      <c r="C147" s="14" t="s">
        <v>312</v>
      </c>
      <c r="D147" s="14" t="s">
        <v>311</v>
      </c>
      <c r="E147" s="14">
        <v>3024</v>
      </c>
      <c r="F147" s="14">
        <v>3159</v>
      </c>
    </row>
    <row r="148" s="14" customFormat="1" spans="1:6">
      <c r="A148" s="15">
        <v>146</v>
      </c>
      <c r="B148" s="14" t="s">
        <v>308</v>
      </c>
      <c r="C148" s="14" t="s">
        <v>314</v>
      </c>
      <c r="D148" s="14" t="s">
        <v>313</v>
      </c>
      <c r="E148" s="14">
        <v>0</v>
      </c>
      <c r="F148" s="14">
        <v>0</v>
      </c>
    </row>
    <row r="149" s="14" customFormat="1" spans="1:6">
      <c r="A149" s="15">
        <v>147</v>
      </c>
      <c r="B149" s="14" t="s">
        <v>308</v>
      </c>
      <c r="C149" s="14" t="s">
        <v>316</v>
      </c>
      <c r="D149" s="14" t="s">
        <v>315</v>
      </c>
      <c r="E149" s="14">
        <v>2563</v>
      </c>
      <c r="F149" s="14">
        <v>2674</v>
      </c>
    </row>
    <row r="150" s="14" customFormat="1" spans="1:6">
      <c r="A150" s="15">
        <v>148</v>
      </c>
      <c r="B150" s="14" t="s">
        <v>308</v>
      </c>
      <c r="C150" s="14" t="s">
        <v>318</v>
      </c>
      <c r="D150" s="14" t="s">
        <v>317</v>
      </c>
      <c r="E150" s="14">
        <v>3790</v>
      </c>
      <c r="F150" s="14">
        <v>3904</v>
      </c>
    </row>
    <row r="151" s="14" customFormat="1" spans="1:6">
      <c r="A151" s="15">
        <v>149</v>
      </c>
      <c r="B151" s="14" t="s">
        <v>308</v>
      </c>
      <c r="C151" s="14" t="s">
        <v>320</v>
      </c>
      <c r="D151" s="14" t="s">
        <v>319</v>
      </c>
      <c r="E151" s="14">
        <v>0</v>
      </c>
      <c r="F151" s="14">
        <v>0</v>
      </c>
    </row>
    <row r="152" s="14" customFormat="1" spans="1:6">
      <c r="A152" s="15">
        <v>150</v>
      </c>
      <c r="B152" s="14" t="s">
        <v>308</v>
      </c>
      <c r="C152" s="14" t="s">
        <v>322</v>
      </c>
      <c r="D152" s="14" t="s">
        <v>321</v>
      </c>
      <c r="E152" s="14">
        <v>0</v>
      </c>
      <c r="F152" s="14">
        <v>0</v>
      </c>
    </row>
    <row r="153" s="14" customFormat="1" spans="1:6">
      <c r="A153" s="15">
        <v>151</v>
      </c>
      <c r="B153" s="14" t="s">
        <v>308</v>
      </c>
      <c r="C153" s="14" t="s">
        <v>324</v>
      </c>
      <c r="D153" s="14" t="s">
        <v>323</v>
      </c>
      <c r="E153" s="14">
        <v>0</v>
      </c>
      <c r="F153" s="14">
        <v>0</v>
      </c>
    </row>
    <row r="154" s="14" customFormat="1" spans="1:6">
      <c r="A154" s="15">
        <v>152</v>
      </c>
      <c r="B154" s="14" t="s">
        <v>308</v>
      </c>
      <c r="C154" s="14" t="s">
        <v>326</v>
      </c>
      <c r="D154" s="14" t="s">
        <v>325</v>
      </c>
      <c r="E154" s="14">
        <v>0</v>
      </c>
      <c r="F154" s="14">
        <v>0</v>
      </c>
    </row>
    <row r="155" s="14" customFormat="1" spans="1:6">
      <c r="A155" s="15">
        <v>153</v>
      </c>
      <c r="B155" s="14" t="s">
        <v>308</v>
      </c>
      <c r="C155" s="14" t="s">
        <v>328</v>
      </c>
      <c r="D155" s="14" t="s">
        <v>327</v>
      </c>
      <c r="E155" s="14">
        <v>0</v>
      </c>
      <c r="F155" s="14">
        <v>0</v>
      </c>
    </row>
    <row r="156" s="14" customFormat="1" spans="1:6">
      <c r="A156" s="15">
        <v>154</v>
      </c>
      <c r="B156" s="14" t="s">
        <v>329</v>
      </c>
      <c r="C156" s="14" t="s">
        <v>331</v>
      </c>
      <c r="D156" s="14" t="s">
        <v>330</v>
      </c>
      <c r="E156" s="14">
        <v>0</v>
      </c>
      <c r="F156" s="14">
        <v>0</v>
      </c>
    </row>
    <row r="157" s="14" customFormat="1" spans="1:6">
      <c r="A157" s="15">
        <v>155</v>
      </c>
      <c r="B157" s="14" t="s">
        <v>329</v>
      </c>
      <c r="C157" s="14" t="s">
        <v>333</v>
      </c>
      <c r="D157" s="14" t="s">
        <v>332</v>
      </c>
      <c r="E157" s="14">
        <v>0</v>
      </c>
      <c r="F157" s="14">
        <v>0</v>
      </c>
    </row>
    <row r="158" s="14" customFormat="1" spans="1:6">
      <c r="A158" s="15">
        <v>156</v>
      </c>
      <c r="B158" s="14" t="s">
        <v>329</v>
      </c>
      <c r="C158" s="14" t="s">
        <v>335</v>
      </c>
      <c r="D158" s="14" t="s">
        <v>334</v>
      </c>
      <c r="E158" s="14">
        <v>0</v>
      </c>
      <c r="F158" s="14">
        <v>0</v>
      </c>
    </row>
    <row r="159" s="14" customFormat="1" spans="1:6">
      <c r="A159" s="15">
        <v>157</v>
      </c>
      <c r="B159" s="14" t="s">
        <v>329</v>
      </c>
      <c r="C159" s="14" t="s">
        <v>337</v>
      </c>
      <c r="D159" s="14" t="s">
        <v>336</v>
      </c>
      <c r="E159" s="14">
        <v>0</v>
      </c>
      <c r="F159" s="14">
        <v>0</v>
      </c>
    </row>
    <row r="160" s="14" customFormat="1" spans="1:6">
      <c r="A160" s="15">
        <v>158</v>
      </c>
      <c r="B160" s="14" t="s">
        <v>329</v>
      </c>
      <c r="C160" s="14" t="s">
        <v>339</v>
      </c>
      <c r="D160" s="14" t="s">
        <v>338</v>
      </c>
      <c r="E160" s="14">
        <v>0</v>
      </c>
      <c r="F160" s="14">
        <v>0</v>
      </c>
    </row>
    <row r="161" s="14" customFormat="1" spans="1:6">
      <c r="A161" s="15">
        <v>159</v>
      </c>
      <c r="B161" s="14" t="s">
        <v>329</v>
      </c>
      <c r="C161" s="14" t="s">
        <v>341</v>
      </c>
      <c r="D161" s="14" t="s">
        <v>340</v>
      </c>
      <c r="E161" s="14">
        <v>0</v>
      </c>
      <c r="F161" s="14">
        <v>0</v>
      </c>
    </row>
    <row r="162" s="14" customFormat="1" spans="1:6">
      <c r="A162" s="15">
        <v>160</v>
      </c>
      <c r="B162" s="14" t="s">
        <v>329</v>
      </c>
      <c r="C162" s="14" t="s">
        <v>343</v>
      </c>
      <c r="D162" s="14" t="s">
        <v>342</v>
      </c>
      <c r="E162" s="14">
        <v>0</v>
      </c>
      <c r="F162" s="14">
        <v>0</v>
      </c>
    </row>
    <row r="163" s="14" customFormat="1" spans="1:6">
      <c r="A163" s="15">
        <v>161</v>
      </c>
      <c r="B163" s="14" t="s">
        <v>329</v>
      </c>
      <c r="C163" s="14" t="s">
        <v>345</v>
      </c>
      <c r="D163" s="14" t="s">
        <v>344</v>
      </c>
      <c r="E163" s="14">
        <v>0</v>
      </c>
      <c r="F163" s="14">
        <v>0</v>
      </c>
    </row>
    <row r="164" s="14" customFormat="1" spans="1:6">
      <c r="A164" s="15">
        <v>162</v>
      </c>
      <c r="B164" s="14" t="s">
        <v>329</v>
      </c>
      <c r="C164" s="14" t="s">
        <v>347</v>
      </c>
      <c r="D164" s="14" t="s">
        <v>346</v>
      </c>
      <c r="E164" s="14">
        <v>0</v>
      </c>
      <c r="F164" s="14">
        <v>0</v>
      </c>
    </row>
    <row r="165" s="14" customFormat="1" spans="1:6">
      <c r="A165" s="15">
        <v>163</v>
      </c>
      <c r="B165" s="14" t="s">
        <v>329</v>
      </c>
      <c r="C165" s="14" t="s">
        <v>349</v>
      </c>
      <c r="D165" s="14" t="s">
        <v>348</v>
      </c>
      <c r="E165" s="14">
        <v>0</v>
      </c>
      <c r="F165" s="14">
        <v>0</v>
      </c>
    </row>
    <row r="166" s="14" customFormat="1" spans="1:6">
      <c r="A166" s="15">
        <v>164</v>
      </c>
      <c r="B166" s="14" t="s">
        <v>329</v>
      </c>
      <c r="C166" s="14" t="s">
        <v>351</v>
      </c>
      <c r="D166" s="14" t="s">
        <v>350</v>
      </c>
      <c r="E166" s="14">
        <v>0</v>
      </c>
      <c r="F166" s="14">
        <v>0</v>
      </c>
    </row>
    <row r="167" s="14" customFormat="1" spans="1:6">
      <c r="A167" s="15">
        <v>165</v>
      </c>
      <c r="B167" s="14" t="s">
        <v>329</v>
      </c>
      <c r="C167" s="14" t="s">
        <v>353</v>
      </c>
      <c r="D167" s="14" t="s">
        <v>352</v>
      </c>
      <c r="E167" s="14">
        <v>0</v>
      </c>
      <c r="F167" s="14">
        <v>0</v>
      </c>
    </row>
    <row r="168" s="14" customFormat="1" spans="1:6">
      <c r="A168" s="15">
        <v>166</v>
      </c>
      <c r="B168" s="14" t="s">
        <v>329</v>
      </c>
      <c r="C168" s="14" t="s">
        <v>355</v>
      </c>
      <c r="D168" s="14" t="s">
        <v>354</v>
      </c>
      <c r="E168" s="14">
        <v>0</v>
      </c>
      <c r="F168" s="14">
        <v>0</v>
      </c>
    </row>
    <row r="169" s="14" customFormat="1" spans="1:6">
      <c r="A169" s="15">
        <v>167</v>
      </c>
      <c r="B169" s="14" t="s">
        <v>329</v>
      </c>
      <c r="C169" s="14" t="s">
        <v>357</v>
      </c>
      <c r="D169" s="14" t="s">
        <v>356</v>
      </c>
      <c r="E169" s="14">
        <v>0</v>
      </c>
      <c r="F169" s="14">
        <v>0</v>
      </c>
    </row>
    <row r="170" s="14" customFormat="1" spans="1:6">
      <c r="A170" s="15">
        <v>168</v>
      </c>
      <c r="B170" s="14" t="s">
        <v>329</v>
      </c>
      <c r="C170" s="14" t="s">
        <v>359</v>
      </c>
      <c r="D170" s="14" t="s">
        <v>358</v>
      </c>
      <c r="E170" s="14">
        <v>0</v>
      </c>
      <c r="F170" s="14">
        <v>0</v>
      </c>
    </row>
    <row r="171" s="14" customFormat="1" spans="1:6">
      <c r="A171" s="15">
        <v>169</v>
      </c>
      <c r="B171" s="14" t="s">
        <v>360</v>
      </c>
      <c r="C171" s="14" t="s">
        <v>362</v>
      </c>
      <c r="D171" s="14" t="s">
        <v>361</v>
      </c>
      <c r="E171" s="14">
        <v>0</v>
      </c>
      <c r="F171" s="14">
        <v>0</v>
      </c>
    </row>
    <row r="172" s="14" customFormat="1" spans="1:6">
      <c r="A172" s="15">
        <v>170</v>
      </c>
      <c r="B172" s="14" t="s">
        <v>360</v>
      </c>
      <c r="C172" s="14" t="s">
        <v>365</v>
      </c>
      <c r="D172" s="14" t="s">
        <v>364</v>
      </c>
      <c r="E172" s="14">
        <v>444</v>
      </c>
      <c r="F172" s="14">
        <v>520</v>
      </c>
    </row>
    <row r="173" s="14" customFormat="1" spans="1:6">
      <c r="A173" s="15">
        <v>171</v>
      </c>
      <c r="B173" s="14" t="s">
        <v>360</v>
      </c>
      <c r="C173" s="14" t="s">
        <v>367</v>
      </c>
      <c r="D173" s="14" t="s">
        <v>366</v>
      </c>
      <c r="E173" s="14">
        <v>735</v>
      </c>
      <c r="F173" s="14">
        <v>732</v>
      </c>
    </row>
    <row r="174" s="14" customFormat="1" spans="1:6">
      <c r="A174" s="15">
        <v>172</v>
      </c>
      <c r="B174" s="14" t="s">
        <v>360</v>
      </c>
      <c r="C174" s="14" t="s">
        <v>369</v>
      </c>
      <c r="D174" s="14" t="s">
        <v>368</v>
      </c>
      <c r="E174" s="14">
        <v>0</v>
      </c>
      <c r="F174" s="14">
        <v>0</v>
      </c>
    </row>
    <row r="175" s="14" customFormat="1" spans="1:6">
      <c r="A175" s="15">
        <v>173</v>
      </c>
      <c r="B175" s="14" t="s">
        <v>360</v>
      </c>
      <c r="C175" s="14" t="s">
        <v>371</v>
      </c>
      <c r="D175" s="14" t="s">
        <v>370</v>
      </c>
      <c r="E175" s="14">
        <v>318</v>
      </c>
      <c r="F175" s="14">
        <v>772</v>
      </c>
    </row>
    <row r="176" s="14" customFormat="1" spans="1:6">
      <c r="A176" s="15">
        <v>174</v>
      </c>
      <c r="B176" s="14" t="s">
        <v>360</v>
      </c>
      <c r="C176" s="14" t="s">
        <v>373</v>
      </c>
      <c r="D176" s="14" t="s">
        <v>372</v>
      </c>
      <c r="E176" s="14">
        <v>912</v>
      </c>
      <c r="F176" s="14">
        <v>753</v>
      </c>
    </row>
    <row r="177" s="14" customFormat="1" spans="1:6">
      <c r="A177" s="15">
        <v>175</v>
      </c>
      <c r="B177" s="14" t="s">
        <v>360</v>
      </c>
      <c r="C177" s="14" t="s">
        <v>375</v>
      </c>
      <c r="D177" s="14" t="s">
        <v>374</v>
      </c>
      <c r="E177" s="14">
        <v>835</v>
      </c>
      <c r="F177" s="14">
        <v>847</v>
      </c>
    </row>
    <row r="178" s="14" customFormat="1" spans="1:6">
      <c r="A178" s="15">
        <v>176</v>
      </c>
      <c r="B178" s="14" t="s">
        <v>360</v>
      </c>
      <c r="C178" s="14" t="s">
        <v>377</v>
      </c>
      <c r="D178" s="14" t="s">
        <v>376</v>
      </c>
      <c r="E178" s="14">
        <v>64</v>
      </c>
      <c r="F178" s="14">
        <v>285</v>
      </c>
    </row>
    <row r="179" s="14" customFormat="1" spans="1:6">
      <c r="A179" s="15">
        <v>177</v>
      </c>
      <c r="B179" s="14" t="s">
        <v>360</v>
      </c>
      <c r="C179" s="14" t="s">
        <v>379</v>
      </c>
      <c r="D179" s="14" t="s">
        <v>378</v>
      </c>
      <c r="E179" s="14">
        <v>0</v>
      </c>
      <c r="F179" s="14">
        <v>0</v>
      </c>
    </row>
    <row r="180" s="14" customFormat="1" spans="1:6">
      <c r="A180" s="15">
        <v>178</v>
      </c>
      <c r="B180" s="14" t="s">
        <v>360</v>
      </c>
      <c r="C180" s="14" t="s">
        <v>381</v>
      </c>
      <c r="D180" s="14" t="s">
        <v>380</v>
      </c>
      <c r="E180" s="14">
        <v>0</v>
      </c>
      <c r="F180" s="14">
        <v>0</v>
      </c>
    </row>
    <row r="181" s="14" customFormat="1" spans="1:6">
      <c r="A181" s="15">
        <v>179</v>
      </c>
      <c r="B181" s="14" t="s">
        <v>360</v>
      </c>
      <c r="C181" s="14" t="s">
        <v>383</v>
      </c>
      <c r="D181" s="14" t="s">
        <v>382</v>
      </c>
      <c r="E181" s="14">
        <v>0</v>
      </c>
      <c r="F181" s="14">
        <v>0</v>
      </c>
    </row>
    <row r="182" s="14" customFormat="1" spans="1:6">
      <c r="A182" s="15">
        <v>180</v>
      </c>
      <c r="B182" s="14" t="s">
        <v>360</v>
      </c>
      <c r="C182" s="14" t="s">
        <v>385</v>
      </c>
      <c r="D182" s="14" t="s">
        <v>384</v>
      </c>
      <c r="E182" s="14">
        <v>0</v>
      </c>
      <c r="F182" s="14">
        <v>0</v>
      </c>
    </row>
    <row r="183" s="14" customFormat="1" spans="1:6">
      <c r="A183" s="15">
        <v>181</v>
      </c>
      <c r="B183" s="14" t="s">
        <v>360</v>
      </c>
      <c r="C183" s="14" t="s">
        <v>387</v>
      </c>
      <c r="D183" s="14" t="s">
        <v>386</v>
      </c>
      <c r="E183" s="14">
        <v>0</v>
      </c>
      <c r="F183" s="14">
        <v>0</v>
      </c>
    </row>
    <row r="184" s="14" customFormat="1" spans="1:6">
      <c r="A184" s="15">
        <v>182</v>
      </c>
      <c r="B184" s="14" t="s">
        <v>360</v>
      </c>
      <c r="C184" s="14" t="s">
        <v>389</v>
      </c>
      <c r="D184" s="14" t="s">
        <v>388</v>
      </c>
      <c r="E184" s="14">
        <v>0</v>
      </c>
      <c r="F184" s="14">
        <v>0</v>
      </c>
    </row>
    <row r="185" s="14" customFormat="1" spans="1:6">
      <c r="A185" s="15">
        <v>183</v>
      </c>
      <c r="B185" s="14" t="s">
        <v>360</v>
      </c>
      <c r="C185" s="14" t="s">
        <v>391</v>
      </c>
      <c r="D185" s="14" t="s">
        <v>390</v>
      </c>
      <c r="E185" s="14">
        <v>0</v>
      </c>
      <c r="F185" s="14">
        <v>0</v>
      </c>
    </row>
    <row r="186" s="14" customFormat="1" spans="1:6">
      <c r="A186" s="15">
        <v>184</v>
      </c>
      <c r="B186" s="14" t="s">
        <v>392</v>
      </c>
      <c r="C186" s="14" t="s">
        <v>394</v>
      </c>
      <c r="D186" s="14" t="s">
        <v>393</v>
      </c>
      <c r="E186" s="14">
        <v>0</v>
      </c>
      <c r="F186" s="14">
        <v>0</v>
      </c>
    </row>
    <row r="187" s="14" customFormat="1" spans="1:6">
      <c r="A187" s="15">
        <v>185</v>
      </c>
      <c r="B187" s="14" t="s">
        <v>392</v>
      </c>
      <c r="C187" s="14" t="s">
        <v>396</v>
      </c>
      <c r="D187" s="14" t="s">
        <v>395</v>
      </c>
      <c r="E187" s="14">
        <v>769</v>
      </c>
      <c r="F187" s="14">
        <v>612</v>
      </c>
    </row>
    <row r="188" s="14" customFormat="1" spans="1:6">
      <c r="A188" s="15">
        <v>186</v>
      </c>
      <c r="B188" s="14" t="s">
        <v>392</v>
      </c>
      <c r="C188" s="14" t="s">
        <v>398</v>
      </c>
      <c r="D188" s="14" t="s">
        <v>397</v>
      </c>
      <c r="E188" s="14">
        <v>327</v>
      </c>
      <c r="F188" s="14">
        <v>317</v>
      </c>
    </row>
    <row r="189" s="14" customFormat="1" spans="1:6">
      <c r="A189" s="15">
        <v>187</v>
      </c>
      <c r="B189" s="14" t="s">
        <v>392</v>
      </c>
      <c r="C189" s="14" t="s">
        <v>400</v>
      </c>
      <c r="D189" s="14" t="s">
        <v>399</v>
      </c>
      <c r="E189" s="14">
        <v>0</v>
      </c>
      <c r="F189" s="14">
        <v>0</v>
      </c>
    </row>
    <row r="190" s="14" customFormat="1" spans="1:6">
      <c r="A190" s="15">
        <v>188</v>
      </c>
      <c r="B190" s="14" t="s">
        <v>392</v>
      </c>
      <c r="C190" s="14" t="s">
        <v>402</v>
      </c>
      <c r="D190" s="14" t="s">
        <v>401</v>
      </c>
      <c r="E190" s="14">
        <v>0</v>
      </c>
      <c r="F190" s="14">
        <v>0</v>
      </c>
    </row>
    <row r="191" s="14" customFormat="1" spans="1:6">
      <c r="A191" s="15">
        <v>189</v>
      </c>
      <c r="B191" s="14" t="s">
        <v>392</v>
      </c>
      <c r="C191" s="14" t="s">
        <v>404</v>
      </c>
      <c r="D191" s="14" t="s">
        <v>403</v>
      </c>
      <c r="E191" s="14">
        <v>0</v>
      </c>
      <c r="F191" s="14">
        <v>0</v>
      </c>
    </row>
    <row r="192" s="14" customFormat="1" spans="1:6">
      <c r="A192" s="15">
        <v>190</v>
      </c>
      <c r="B192" s="14" t="s">
        <v>392</v>
      </c>
      <c r="C192" s="14" t="s">
        <v>406</v>
      </c>
      <c r="D192" s="14" t="s">
        <v>405</v>
      </c>
      <c r="E192" s="14">
        <v>0</v>
      </c>
      <c r="F192" s="14">
        <v>0</v>
      </c>
    </row>
    <row r="193" s="14" customFormat="1" spans="1:6">
      <c r="A193" s="15">
        <v>191</v>
      </c>
      <c r="B193" s="14" t="s">
        <v>392</v>
      </c>
      <c r="C193" s="14" t="s">
        <v>408</v>
      </c>
      <c r="D193" s="14" t="s">
        <v>407</v>
      </c>
      <c r="E193" s="14">
        <v>0</v>
      </c>
      <c r="F193" s="14">
        <v>0</v>
      </c>
    </row>
    <row r="194" s="14" customFormat="1" spans="1:6">
      <c r="A194" s="15">
        <v>192</v>
      </c>
      <c r="B194" s="14" t="s">
        <v>409</v>
      </c>
      <c r="C194" s="14" t="s">
        <v>411</v>
      </c>
      <c r="D194" s="14" t="s">
        <v>410</v>
      </c>
      <c r="E194" s="14">
        <v>0</v>
      </c>
      <c r="F194" s="14">
        <v>0</v>
      </c>
    </row>
    <row r="195" s="14" customFormat="1" spans="1:6">
      <c r="A195" s="15">
        <v>193</v>
      </c>
      <c r="B195" s="14" t="s">
        <v>409</v>
      </c>
      <c r="C195" s="14" t="s">
        <v>413</v>
      </c>
      <c r="D195" s="14" t="s">
        <v>412</v>
      </c>
      <c r="E195" s="14">
        <v>0</v>
      </c>
      <c r="F195" s="14">
        <v>0</v>
      </c>
    </row>
    <row r="196" s="14" customFormat="1" spans="1:6">
      <c r="A196" s="15">
        <v>194</v>
      </c>
      <c r="B196" s="14" t="s">
        <v>409</v>
      </c>
      <c r="C196" s="14" t="s">
        <v>415</v>
      </c>
      <c r="D196" s="14" t="s">
        <v>414</v>
      </c>
      <c r="E196" s="14">
        <v>0</v>
      </c>
      <c r="F196" s="14">
        <v>0</v>
      </c>
    </row>
    <row r="197" s="14" customFormat="1" spans="1:6">
      <c r="A197" s="15">
        <v>195</v>
      </c>
      <c r="B197" s="14" t="s">
        <v>409</v>
      </c>
      <c r="C197" s="14" t="s">
        <v>417</v>
      </c>
      <c r="D197" s="14" t="s">
        <v>416</v>
      </c>
      <c r="E197" s="14">
        <v>0</v>
      </c>
      <c r="F197" s="14">
        <v>0</v>
      </c>
    </row>
    <row r="198" s="14" customFormat="1" spans="1:6">
      <c r="A198" s="15">
        <v>196</v>
      </c>
      <c r="B198" s="14" t="s">
        <v>409</v>
      </c>
      <c r="C198" s="14" t="s">
        <v>419</v>
      </c>
      <c r="D198" s="14" t="s">
        <v>418</v>
      </c>
      <c r="E198" s="14">
        <v>0</v>
      </c>
      <c r="F198" s="14">
        <v>0</v>
      </c>
    </row>
    <row r="199" s="14" customFormat="1" spans="1:6">
      <c r="A199" s="15">
        <v>197</v>
      </c>
      <c r="B199" s="14" t="s">
        <v>409</v>
      </c>
      <c r="C199" s="14" t="s">
        <v>421</v>
      </c>
      <c r="D199" s="14" t="s">
        <v>420</v>
      </c>
      <c r="E199" s="14">
        <v>0</v>
      </c>
      <c r="F199" s="14">
        <v>0</v>
      </c>
    </row>
    <row r="200" s="14" customFormat="1" spans="1:6">
      <c r="A200" s="15">
        <v>198</v>
      </c>
      <c r="B200" s="14" t="s">
        <v>409</v>
      </c>
      <c r="C200" s="14" t="s">
        <v>423</v>
      </c>
      <c r="D200" s="14" t="s">
        <v>422</v>
      </c>
      <c r="E200" s="14">
        <v>0</v>
      </c>
      <c r="F200" s="14">
        <v>0</v>
      </c>
    </row>
    <row r="201" s="14" customFormat="1" spans="1:6">
      <c r="A201" s="15">
        <v>199</v>
      </c>
      <c r="B201" s="14" t="s">
        <v>409</v>
      </c>
      <c r="C201" s="14" t="s">
        <v>425</v>
      </c>
      <c r="D201" s="14" t="s">
        <v>424</v>
      </c>
      <c r="E201" s="14">
        <v>0</v>
      </c>
      <c r="F201" s="14">
        <v>0</v>
      </c>
    </row>
    <row r="202" s="14" customFormat="1" spans="1:6">
      <c r="A202" s="15">
        <v>200</v>
      </c>
      <c r="B202" s="14" t="s">
        <v>409</v>
      </c>
      <c r="C202" s="14" t="s">
        <v>427</v>
      </c>
      <c r="D202" s="14" t="s">
        <v>426</v>
      </c>
      <c r="E202" s="14">
        <v>0</v>
      </c>
      <c r="F202" s="14">
        <v>0</v>
      </c>
    </row>
    <row r="203" s="14" customFormat="1" spans="1:6">
      <c r="A203" s="15">
        <v>201</v>
      </c>
      <c r="B203" s="14" t="s">
        <v>409</v>
      </c>
      <c r="C203" s="14" t="s">
        <v>429</v>
      </c>
      <c r="D203" s="14" t="s">
        <v>428</v>
      </c>
      <c r="E203" s="14">
        <v>0</v>
      </c>
      <c r="F203" s="14">
        <v>0</v>
      </c>
    </row>
    <row r="204" s="14" customFormat="1" spans="1:6">
      <c r="A204" s="15">
        <v>202</v>
      </c>
      <c r="B204" s="14" t="s">
        <v>409</v>
      </c>
      <c r="C204" s="14" t="s">
        <v>431</v>
      </c>
      <c r="D204" s="14" t="s">
        <v>430</v>
      </c>
      <c r="E204" s="14">
        <v>0</v>
      </c>
      <c r="F204" s="14">
        <v>0</v>
      </c>
    </row>
    <row r="205" s="14" customFormat="1" spans="1:6">
      <c r="A205" s="15">
        <v>203</v>
      </c>
      <c r="B205" s="14" t="s">
        <v>409</v>
      </c>
      <c r="C205" s="14" t="s">
        <v>433</v>
      </c>
      <c r="D205" s="14" t="s">
        <v>432</v>
      </c>
      <c r="E205" s="14">
        <v>0</v>
      </c>
      <c r="F205" s="14">
        <v>0</v>
      </c>
    </row>
    <row r="206" s="14" customFormat="1" spans="1:6">
      <c r="A206" s="15">
        <v>204</v>
      </c>
      <c r="B206" s="14" t="s">
        <v>409</v>
      </c>
      <c r="C206" s="14" t="s">
        <v>435</v>
      </c>
      <c r="D206" s="14" t="s">
        <v>434</v>
      </c>
      <c r="E206" s="14">
        <v>0</v>
      </c>
      <c r="F206" s="14">
        <v>0</v>
      </c>
    </row>
    <row r="207" s="14" customFormat="1" spans="1:6">
      <c r="A207" s="15">
        <v>205</v>
      </c>
      <c r="B207" s="14" t="s">
        <v>409</v>
      </c>
      <c r="C207" s="14" t="s">
        <v>437</v>
      </c>
      <c r="D207" s="14" t="s">
        <v>436</v>
      </c>
      <c r="E207" s="14">
        <v>0</v>
      </c>
      <c r="F207" s="14">
        <v>0</v>
      </c>
    </row>
    <row r="208" s="14" customFormat="1" spans="1:6">
      <c r="A208" s="15">
        <v>206</v>
      </c>
      <c r="B208" s="14" t="s">
        <v>409</v>
      </c>
      <c r="C208" s="14" t="s">
        <v>439</v>
      </c>
      <c r="D208" s="14" t="s">
        <v>438</v>
      </c>
      <c r="E208" s="14">
        <v>0</v>
      </c>
      <c r="F208" s="14">
        <v>0</v>
      </c>
    </row>
    <row r="209" s="14" customFormat="1" spans="1:6">
      <c r="A209" s="15">
        <v>207</v>
      </c>
      <c r="B209" s="14" t="s">
        <v>409</v>
      </c>
      <c r="C209" s="14" t="s">
        <v>441</v>
      </c>
      <c r="D209" s="14" t="s">
        <v>440</v>
      </c>
      <c r="E209" s="14">
        <v>0</v>
      </c>
      <c r="F209" s="14">
        <v>0</v>
      </c>
    </row>
    <row r="210" s="14" customFormat="1" spans="1:6">
      <c r="A210" s="15">
        <v>208</v>
      </c>
      <c r="B210" s="14" t="s">
        <v>442</v>
      </c>
      <c r="C210" s="14" t="s">
        <v>444</v>
      </c>
      <c r="D210" s="14" t="s">
        <v>443</v>
      </c>
      <c r="E210" s="14">
        <v>0</v>
      </c>
      <c r="F210" s="14">
        <v>0</v>
      </c>
    </row>
    <row r="211" s="14" customFormat="1" spans="1:6">
      <c r="A211" s="15">
        <v>209</v>
      </c>
      <c r="B211" s="14" t="s">
        <v>442</v>
      </c>
      <c r="C211" s="14" t="s">
        <v>446</v>
      </c>
      <c r="D211" s="14" t="s">
        <v>445</v>
      </c>
      <c r="E211" s="14">
        <v>3873</v>
      </c>
      <c r="F211" s="14">
        <v>8836</v>
      </c>
    </row>
    <row r="212" s="14" customFormat="1" spans="1:6">
      <c r="A212" s="15">
        <v>210</v>
      </c>
      <c r="B212" s="14" t="s">
        <v>442</v>
      </c>
      <c r="C212" s="14" t="s">
        <v>448</v>
      </c>
      <c r="D212" s="14" t="s">
        <v>447</v>
      </c>
      <c r="E212" s="14">
        <v>7098</v>
      </c>
      <c r="F212" s="14">
        <v>28640</v>
      </c>
    </row>
    <row r="213" s="14" customFormat="1" spans="1:6">
      <c r="A213" s="15">
        <v>211</v>
      </c>
      <c r="B213" s="14" t="s">
        <v>442</v>
      </c>
      <c r="C213" s="14" t="s">
        <v>450</v>
      </c>
      <c r="D213" s="14" t="s">
        <v>449</v>
      </c>
      <c r="E213" s="14">
        <v>4255</v>
      </c>
      <c r="F213" s="14">
        <v>10627</v>
      </c>
    </row>
    <row r="214" s="14" customFormat="1" spans="1:6">
      <c r="A214" s="15">
        <v>212</v>
      </c>
      <c r="B214" s="14" t="s">
        <v>442</v>
      </c>
      <c r="C214" s="14" t="s">
        <v>452</v>
      </c>
      <c r="D214" s="14" t="s">
        <v>451</v>
      </c>
      <c r="E214" s="14">
        <v>36</v>
      </c>
      <c r="F214" s="14">
        <v>1180</v>
      </c>
    </row>
    <row r="215" s="14" customFormat="1" spans="1:6">
      <c r="A215" s="15">
        <v>213</v>
      </c>
      <c r="B215" s="14" t="s">
        <v>442</v>
      </c>
      <c r="C215" s="14" t="s">
        <v>454</v>
      </c>
      <c r="D215" s="14" t="s">
        <v>453</v>
      </c>
      <c r="E215" s="14">
        <v>18707</v>
      </c>
      <c r="F215" s="14">
        <v>64567</v>
      </c>
    </row>
    <row r="216" s="14" customFormat="1" spans="1:6">
      <c r="A216" s="15">
        <v>214</v>
      </c>
      <c r="B216" s="14" t="s">
        <v>442</v>
      </c>
      <c r="C216" s="14" t="s">
        <v>456</v>
      </c>
      <c r="D216" s="14" t="s">
        <v>455</v>
      </c>
      <c r="E216" s="14">
        <v>20620</v>
      </c>
      <c r="F216" s="14">
        <v>72301</v>
      </c>
    </row>
    <row r="217" s="14" customFormat="1" spans="1:6">
      <c r="A217" s="15">
        <v>215</v>
      </c>
      <c r="B217" s="14" t="s">
        <v>442</v>
      </c>
      <c r="C217" s="14" t="s">
        <v>458</v>
      </c>
      <c r="D217" s="14" t="s">
        <v>457</v>
      </c>
      <c r="E217" s="14">
        <v>6288</v>
      </c>
      <c r="F217" s="14">
        <v>14389</v>
      </c>
    </row>
    <row r="218" s="14" customFormat="1" spans="1:6">
      <c r="A218" s="15">
        <v>216</v>
      </c>
      <c r="B218" s="14" t="s">
        <v>442</v>
      </c>
      <c r="C218" s="14" t="s">
        <v>460</v>
      </c>
      <c r="D218" s="14" t="s">
        <v>459</v>
      </c>
      <c r="E218" s="14">
        <v>2209</v>
      </c>
      <c r="F218" s="14">
        <v>5351</v>
      </c>
    </row>
    <row r="219" s="14" customFormat="1" spans="1:6">
      <c r="A219" s="15">
        <v>217</v>
      </c>
      <c r="B219" s="14" t="s">
        <v>442</v>
      </c>
      <c r="C219" s="14" t="s">
        <v>462</v>
      </c>
      <c r="D219" s="14" t="s">
        <v>461</v>
      </c>
      <c r="E219" s="14">
        <v>5877</v>
      </c>
      <c r="F219" s="14">
        <v>19039</v>
      </c>
    </row>
    <row r="220" s="14" customFormat="1" spans="1:6">
      <c r="A220" s="15">
        <v>218</v>
      </c>
      <c r="B220" s="14" t="s">
        <v>442</v>
      </c>
      <c r="C220" s="14" t="s">
        <v>464</v>
      </c>
      <c r="D220" s="14" t="s">
        <v>463</v>
      </c>
      <c r="E220" s="14">
        <v>10841</v>
      </c>
      <c r="F220" s="14">
        <v>40135</v>
      </c>
    </row>
    <row r="221" s="14" customFormat="1" spans="1:6">
      <c r="A221" s="15">
        <v>219</v>
      </c>
      <c r="B221" s="14" t="s">
        <v>465</v>
      </c>
      <c r="C221" s="14" t="s">
        <v>467</v>
      </c>
      <c r="D221" s="14" t="s">
        <v>466</v>
      </c>
      <c r="E221" s="14">
        <v>0</v>
      </c>
      <c r="F221" s="14">
        <v>0</v>
      </c>
    </row>
    <row r="222" s="14" customFormat="1" spans="1:6">
      <c r="A222" s="15">
        <v>220</v>
      </c>
      <c r="B222" s="14" t="s">
        <v>465</v>
      </c>
      <c r="C222" s="14" t="s">
        <v>469</v>
      </c>
      <c r="D222" s="14" t="s">
        <v>468</v>
      </c>
      <c r="E222" s="14">
        <v>95</v>
      </c>
      <c r="F222" s="14">
        <v>1</v>
      </c>
    </row>
    <row r="223" s="14" customFormat="1" spans="1:6">
      <c r="A223" s="15">
        <v>221</v>
      </c>
      <c r="B223" s="14" t="s">
        <v>465</v>
      </c>
      <c r="C223" s="14" t="s">
        <v>471</v>
      </c>
      <c r="D223" s="14" t="s">
        <v>470</v>
      </c>
      <c r="E223" s="14">
        <v>0</v>
      </c>
      <c r="F223" s="14">
        <v>0</v>
      </c>
    </row>
    <row r="224" s="14" customFormat="1" spans="1:6">
      <c r="A224" s="15">
        <v>222</v>
      </c>
      <c r="B224" s="14" t="s">
        <v>465</v>
      </c>
      <c r="C224" s="14" t="s">
        <v>473</v>
      </c>
      <c r="D224" s="14" t="s">
        <v>472</v>
      </c>
      <c r="E224" s="14">
        <v>598</v>
      </c>
      <c r="F224" s="14">
        <v>3</v>
      </c>
    </row>
    <row r="225" s="14" customFormat="1" spans="1:6">
      <c r="A225" s="15">
        <v>223</v>
      </c>
      <c r="B225" s="14" t="s">
        <v>465</v>
      </c>
      <c r="C225" s="14" t="s">
        <v>475</v>
      </c>
      <c r="D225" s="14" t="s">
        <v>474</v>
      </c>
      <c r="E225" s="14">
        <v>0</v>
      </c>
      <c r="F225" s="14">
        <v>0</v>
      </c>
    </row>
    <row r="226" s="14" customFormat="1" spans="1:6">
      <c r="A226" s="15">
        <v>224</v>
      </c>
      <c r="B226" s="14" t="s">
        <v>465</v>
      </c>
      <c r="C226" s="14" t="s">
        <v>477</v>
      </c>
      <c r="D226" s="14" t="s">
        <v>476</v>
      </c>
      <c r="E226" s="14">
        <v>0</v>
      </c>
      <c r="F226" s="14">
        <v>0</v>
      </c>
    </row>
    <row r="227" s="14" customFormat="1" spans="1:6">
      <c r="A227" s="15">
        <v>225</v>
      </c>
      <c r="B227" s="14" t="s">
        <v>465</v>
      </c>
      <c r="C227" s="14" t="s">
        <v>479</v>
      </c>
      <c r="D227" s="14" t="s">
        <v>478</v>
      </c>
      <c r="E227" s="14">
        <v>0</v>
      </c>
      <c r="F227" s="14">
        <v>0</v>
      </c>
    </row>
    <row r="228" s="14" customFormat="1" spans="1:6">
      <c r="A228" s="15">
        <v>226</v>
      </c>
      <c r="B228" s="14" t="s">
        <v>465</v>
      </c>
      <c r="C228" s="14" t="s">
        <v>481</v>
      </c>
      <c r="D228" s="14" t="s">
        <v>480</v>
      </c>
      <c r="E228" s="14">
        <v>0</v>
      </c>
      <c r="F228" s="14">
        <v>0</v>
      </c>
    </row>
    <row r="229" s="14" customFormat="1" spans="1:6">
      <c r="A229" s="15">
        <v>227</v>
      </c>
      <c r="B229" s="14" t="s">
        <v>465</v>
      </c>
      <c r="C229" s="14" t="s">
        <v>483</v>
      </c>
      <c r="D229" s="14" t="s">
        <v>482</v>
      </c>
      <c r="E229" s="14">
        <v>0</v>
      </c>
      <c r="F229" s="14">
        <v>0</v>
      </c>
    </row>
    <row r="230" s="14" customFormat="1" spans="1:6">
      <c r="A230" s="15">
        <v>228</v>
      </c>
      <c r="B230" s="14" t="s">
        <v>465</v>
      </c>
      <c r="C230" s="14" t="s">
        <v>485</v>
      </c>
      <c r="D230" s="14" t="s">
        <v>484</v>
      </c>
      <c r="E230" s="14">
        <v>0</v>
      </c>
      <c r="F230" s="14">
        <v>0</v>
      </c>
    </row>
    <row r="231" s="14" customFormat="1" spans="1:6">
      <c r="A231" s="15">
        <v>229</v>
      </c>
      <c r="B231" s="14" t="s">
        <v>465</v>
      </c>
      <c r="C231" s="14" t="s">
        <v>487</v>
      </c>
      <c r="D231" s="14" t="s">
        <v>486</v>
      </c>
      <c r="E231" s="14">
        <v>0</v>
      </c>
      <c r="F231" s="14">
        <v>0</v>
      </c>
    </row>
    <row r="232" s="14" customFormat="1" spans="1:6">
      <c r="A232" s="15">
        <v>230</v>
      </c>
      <c r="B232" s="14" t="s">
        <v>465</v>
      </c>
      <c r="C232" s="14" t="s">
        <v>489</v>
      </c>
      <c r="D232" s="14" t="s">
        <v>488</v>
      </c>
      <c r="E232" s="14">
        <v>0</v>
      </c>
      <c r="F232" s="14">
        <v>0</v>
      </c>
    </row>
    <row r="233" s="14" customFormat="1" spans="1:6">
      <c r="A233" s="15">
        <v>231</v>
      </c>
      <c r="B233" s="14" t="s">
        <v>465</v>
      </c>
      <c r="C233" s="14" t="s">
        <v>491</v>
      </c>
      <c r="D233" s="14" t="s">
        <v>490</v>
      </c>
      <c r="E233" s="14">
        <v>0</v>
      </c>
      <c r="F233" s="14">
        <v>0</v>
      </c>
    </row>
    <row r="234" s="14" customFormat="1" spans="1:6">
      <c r="A234" s="15">
        <v>232</v>
      </c>
      <c r="B234" s="14" t="s">
        <v>492</v>
      </c>
      <c r="C234" s="14" t="s">
        <v>494</v>
      </c>
      <c r="D234" s="14" t="s">
        <v>493</v>
      </c>
      <c r="E234" s="14">
        <v>0</v>
      </c>
      <c r="F234" s="14">
        <v>0</v>
      </c>
    </row>
    <row r="235" s="14" customFormat="1" spans="1:6">
      <c r="A235" s="15">
        <v>233</v>
      </c>
      <c r="B235" s="14" t="s">
        <v>492</v>
      </c>
      <c r="C235" s="14" t="s">
        <v>496</v>
      </c>
      <c r="D235" s="14" t="s">
        <v>495</v>
      </c>
      <c r="E235" s="14">
        <v>0</v>
      </c>
      <c r="F235" s="14">
        <v>0</v>
      </c>
    </row>
    <row r="236" s="14" customFormat="1" spans="1:6">
      <c r="A236" s="15">
        <v>234</v>
      </c>
      <c r="B236" s="14" t="s">
        <v>492</v>
      </c>
      <c r="C236" s="14" t="s">
        <v>498</v>
      </c>
      <c r="D236" s="14" t="s">
        <v>497</v>
      </c>
      <c r="E236" s="14">
        <v>0</v>
      </c>
      <c r="F236" s="14">
        <v>0</v>
      </c>
    </row>
    <row r="237" s="14" customFormat="1" spans="1:6">
      <c r="A237" s="15">
        <v>235</v>
      </c>
      <c r="B237" s="14" t="s">
        <v>492</v>
      </c>
      <c r="C237" s="14" t="s">
        <v>500</v>
      </c>
      <c r="D237" s="14" t="s">
        <v>499</v>
      </c>
      <c r="E237" s="14">
        <v>0</v>
      </c>
      <c r="F237" s="14">
        <v>0</v>
      </c>
    </row>
    <row r="238" s="14" customFormat="1" spans="1:6">
      <c r="A238" s="15">
        <v>236</v>
      </c>
      <c r="B238" s="14" t="s">
        <v>492</v>
      </c>
      <c r="C238" s="14" t="s">
        <v>502</v>
      </c>
      <c r="D238" s="14" t="s">
        <v>501</v>
      </c>
      <c r="E238" s="14">
        <v>0</v>
      </c>
      <c r="F238" s="14">
        <v>0</v>
      </c>
    </row>
    <row r="239" s="14" customFormat="1" spans="1:6">
      <c r="A239" s="15">
        <v>237</v>
      </c>
      <c r="B239" s="14" t="s">
        <v>492</v>
      </c>
      <c r="C239" s="14" t="s">
        <v>504</v>
      </c>
      <c r="D239" s="14" t="s">
        <v>503</v>
      </c>
      <c r="E239" s="14">
        <v>0</v>
      </c>
      <c r="F239" s="14">
        <v>0</v>
      </c>
    </row>
    <row r="240" s="14" customFormat="1" spans="1:6">
      <c r="A240" s="15">
        <v>238</v>
      </c>
      <c r="B240" s="14" t="s">
        <v>492</v>
      </c>
      <c r="C240" s="14" t="s">
        <v>506</v>
      </c>
      <c r="D240" s="14" t="s">
        <v>505</v>
      </c>
      <c r="E240" s="14">
        <v>0</v>
      </c>
      <c r="F240" s="14">
        <v>0</v>
      </c>
    </row>
    <row r="241" s="14" customFormat="1" spans="1:6">
      <c r="A241" s="15">
        <v>239</v>
      </c>
      <c r="B241" s="14" t="s">
        <v>507</v>
      </c>
      <c r="C241" s="14" t="s">
        <v>509</v>
      </c>
      <c r="D241" s="14" t="s">
        <v>508</v>
      </c>
      <c r="E241" s="14">
        <v>0</v>
      </c>
      <c r="F241" s="14">
        <v>0</v>
      </c>
    </row>
    <row r="242" s="14" customFormat="1" spans="1:6">
      <c r="A242" s="15">
        <v>240</v>
      </c>
      <c r="B242" s="14" t="s">
        <v>507</v>
      </c>
      <c r="C242" s="14" t="s">
        <v>511</v>
      </c>
      <c r="D242" s="14" t="s">
        <v>510</v>
      </c>
      <c r="E242" s="14">
        <v>0</v>
      </c>
      <c r="F242" s="14">
        <v>0</v>
      </c>
    </row>
    <row r="243" s="14" customFormat="1" spans="1:6">
      <c r="A243" s="15">
        <v>241</v>
      </c>
      <c r="B243" s="14" t="s">
        <v>507</v>
      </c>
      <c r="C243" s="14" t="s">
        <v>513</v>
      </c>
      <c r="D243" s="14" t="s">
        <v>512</v>
      </c>
      <c r="E243" s="14">
        <v>0</v>
      </c>
      <c r="F243" s="14">
        <v>0</v>
      </c>
    </row>
    <row r="244" s="14" customFormat="1" spans="1:6">
      <c r="A244" s="15">
        <v>242</v>
      </c>
      <c r="B244" s="14" t="s">
        <v>507</v>
      </c>
      <c r="C244" s="14" t="s">
        <v>515</v>
      </c>
      <c r="D244" s="14" t="s">
        <v>514</v>
      </c>
      <c r="E244" s="14">
        <v>0</v>
      </c>
      <c r="F244" s="14">
        <v>0</v>
      </c>
    </row>
    <row r="245" s="14" customFormat="1" spans="1:6">
      <c r="A245" s="15">
        <v>243</v>
      </c>
      <c r="B245" s="14" t="s">
        <v>507</v>
      </c>
      <c r="C245" s="14" t="s">
        <v>517</v>
      </c>
      <c r="D245" s="14" t="s">
        <v>516</v>
      </c>
      <c r="E245" s="14">
        <v>0</v>
      </c>
      <c r="F245" s="14">
        <v>0</v>
      </c>
    </row>
    <row r="246" s="14" customFormat="1" spans="1:6">
      <c r="A246" s="15">
        <v>244</v>
      </c>
      <c r="B246" s="14" t="s">
        <v>507</v>
      </c>
      <c r="C246" s="14" t="s">
        <v>519</v>
      </c>
      <c r="D246" s="14" t="s">
        <v>518</v>
      </c>
      <c r="E246" s="14">
        <v>0</v>
      </c>
      <c r="F246" s="14">
        <v>0</v>
      </c>
    </row>
    <row r="247" s="14" customFormat="1" spans="1:6">
      <c r="A247" s="15">
        <v>245</v>
      </c>
      <c r="B247" s="14" t="s">
        <v>507</v>
      </c>
      <c r="C247" s="14" t="s">
        <v>521</v>
      </c>
      <c r="D247" s="14" t="s">
        <v>520</v>
      </c>
      <c r="E247" s="14">
        <v>0</v>
      </c>
      <c r="F247" s="14">
        <v>0</v>
      </c>
    </row>
    <row r="248" s="14" customFormat="1" spans="1:6">
      <c r="A248" s="15">
        <v>246</v>
      </c>
      <c r="B248" s="14" t="s">
        <v>507</v>
      </c>
      <c r="C248" s="14" t="s">
        <v>523</v>
      </c>
      <c r="D248" s="14" t="s">
        <v>522</v>
      </c>
      <c r="E248" s="14">
        <v>0</v>
      </c>
      <c r="F248" s="14">
        <v>0</v>
      </c>
    </row>
    <row r="249" s="14" customFormat="1" spans="1:6">
      <c r="A249" s="15">
        <v>247</v>
      </c>
      <c r="B249" s="14" t="s">
        <v>507</v>
      </c>
      <c r="C249" s="14" t="s">
        <v>525</v>
      </c>
      <c r="D249" s="14" t="s">
        <v>524</v>
      </c>
      <c r="E249" s="14">
        <v>0</v>
      </c>
      <c r="F249" s="14">
        <v>0</v>
      </c>
    </row>
    <row r="250" s="14" customFormat="1" spans="1:6">
      <c r="A250" s="15">
        <v>248</v>
      </c>
      <c r="B250" s="14" t="s">
        <v>507</v>
      </c>
      <c r="C250" s="14" t="s">
        <v>527</v>
      </c>
      <c r="D250" s="14" t="s">
        <v>526</v>
      </c>
      <c r="E250" s="14">
        <v>0</v>
      </c>
      <c r="F250" s="14">
        <v>0</v>
      </c>
    </row>
    <row r="251" s="14" customFormat="1" spans="1:6">
      <c r="A251" s="15">
        <v>249</v>
      </c>
      <c r="B251" s="14" t="s">
        <v>507</v>
      </c>
      <c r="C251" s="14" t="s">
        <v>529</v>
      </c>
      <c r="D251" s="14" t="s">
        <v>528</v>
      </c>
      <c r="E251" s="14">
        <v>24</v>
      </c>
      <c r="F251" s="14">
        <v>820</v>
      </c>
    </row>
    <row r="252" s="14" customFormat="1" spans="1:6">
      <c r="A252" s="15">
        <v>250</v>
      </c>
      <c r="B252" s="14" t="s">
        <v>507</v>
      </c>
      <c r="C252" s="14" t="s">
        <v>531</v>
      </c>
      <c r="D252" s="14" t="s">
        <v>530</v>
      </c>
      <c r="E252" s="14">
        <v>0</v>
      </c>
      <c r="F252" s="14">
        <v>0</v>
      </c>
    </row>
    <row r="253" s="14" customFormat="1" spans="1:6">
      <c r="A253" s="15">
        <v>251</v>
      </c>
      <c r="B253" s="14" t="s">
        <v>532</v>
      </c>
      <c r="C253" s="14" t="s">
        <v>534</v>
      </c>
      <c r="D253" s="14" t="s">
        <v>533</v>
      </c>
      <c r="E253" s="14">
        <v>0</v>
      </c>
      <c r="F253" s="14">
        <v>0</v>
      </c>
    </row>
    <row r="254" s="14" customFormat="1" spans="1:6">
      <c r="A254" s="15">
        <v>252</v>
      </c>
      <c r="B254" s="14" t="s">
        <v>532</v>
      </c>
      <c r="C254" s="14" t="s">
        <v>535</v>
      </c>
      <c r="D254" s="14" t="s">
        <v>213</v>
      </c>
      <c r="E254" s="14">
        <v>263</v>
      </c>
      <c r="F254" s="14">
        <v>15</v>
      </c>
    </row>
    <row r="255" s="14" customFormat="1" spans="1:6">
      <c r="A255" s="15">
        <v>253</v>
      </c>
      <c r="B255" s="14" t="s">
        <v>532</v>
      </c>
      <c r="C255" s="14" t="s">
        <v>537</v>
      </c>
      <c r="D255" s="14" t="s">
        <v>536</v>
      </c>
      <c r="E255" s="14">
        <v>391</v>
      </c>
      <c r="F255" s="14">
        <v>33</v>
      </c>
    </row>
    <row r="256" s="14" customFormat="1" spans="1:6">
      <c r="A256" s="15">
        <v>254</v>
      </c>
      <c r="B256" s="14" t="s">
        <v>532</v>
      </c>
      <c r="C256" s="14" t="s">
        <v>539</v>
      </c>
      <c r="D256" s="14" t="s">
        <v>538</v>
      </c>
      <c r="E256" s="14">
        <v>577</v>
      </c>
      <c r="F256" s="14">
        <v>9</v>
      </c>
    </row>
    <row r="257" s="14" customFormat="1" spans="1:6">
      <c r="A257" s="15">
        <v>255</v>
      </c>
      <c r="B257" s="14" t="s">
        <v>532</v>
      </c>
      <c r="C257" s="14" t="s">
        <v>541</v>
      </c>
      <c r="D257" s="14" t="s">
        <v>540</v>
      </c>
      <c r="E257" s="14">
        <v>141</v>
      </c>
      <c r="F257" s="14">
        <v>24</v>
      </c>
    </row>
    <row r="258" s="14" customFormat="1" spans="1:6">
      <c r="A258" s="15">
        <v>256</v>
      </c>
      <c r="B258" s="14" t="s">
        <v>532</v>
      </c>
      <c r="C258" s="14" t="s">
        <v>543</v>
      </c>
      <c r="D258" s="14" t="s">
        <v>542</v>
      </c>
      <c r="E258" s="14">
        <v>751</v>
      </c>
      <c r="F258" s="14">
        <v>42</v>
      </c>
    </row>
    <row r="259" s="14" customFormat="1" spans="1:6">
      <c r="A259" s="15">
        <v>257</v>
      </c>
      <c r="B259" s="14" t="s">
        <v>532</v>
      </c>
      <c r="C259" s="14" t="s">
        <v>545</v>
      </c>
      <c r="D259" s="14" t="s">
        <v>544</v>
      </c>
      <c r="E259" s="14">
        <v>0</v>
      </c>
      <c r="F259" s="14">
        <v>0</v>
      </c>
    </row>
    <row r="260" s="14" customFormat="1" spans="1:6">
      <c r="A260" s="15">
        <v>258</v>
      </c>
      <c r="B260" s="14" t="s">
        <v>532</v>
      </c>
      <c r="C260" s="14" t="s">
        <v>547</v>
      </c>
      <c r="D260" s="14" t="s">
        <v>546</v>
      </c>
      <c r="E260" s="14">
        <v>0</v>
      </c>
      <c r="F260" s="14">
        <v>0</v>
      </c>
    </row>
    <row r="261" s="14" customFormat="1" spans="1:6">
      <c r="A261" s="15">
        <v>259</v>
      </c>
      <c r="B261" s="14" t="s">
        <v>532</v>
      </c>
      <c r="C261" s="14" t="s">
        <v>549</v>
      </c>
      <c r="D261" s="14" t="s">
        <v>548</v>
      </c>
      <c r="E261" s="14">
        <v>0</v>
      </c>
      <c r="F261" s="14">
        <v>0</v>
      </c>
    </row>
    <row r="262" s="14" customFormat="1" spans="1:6">
      <c r="A262" s="15">
        <v>260</v>
      </c>
      <c r="B262" s="14" t="s">
        <v>532</v>
      </c>
      <c r="C262" s="14" t="s">
        <v>551</v>
      </c>
      <c r="D262" s="14" t="s">
        <v>550</v>
      </c>
      <c r="E262" s="14">
        <v>0</v>
      </c>
      <c r="F262" s="14">
        <v>0</v>
      </c>
    </row>
    <row r="263" s="14" customFormat="1" spans="1:6">
      <c r="A263" s="15">
        <v>261</v>
      </c>
      <c r="B263" s="14" t="s">
        <v>532</v>
      </c>
      <c r="C263" s="14" t="s">
        <v>553</v>
      </c>
      <c r="D263" s="14" t="s">
        <v>552</v>
      </c>
      <c r="E263" s="14">
        <v>0</v>
      </c>
      <c r="F263" s="14">
        <v>0</v>
      </c>
    </row>
    <row r="264" s="14" customFormat="1" spans="1:6">
      <c r="A264" s="15">
        <v>262</v>
      </c>
      <c r="B264" s="14" t="s">
        <v>554</v>
      </c>
      <c r="C264" s="14" t="s">
        <v>556</v>
      </c>
      <c r="D264" s="14" t="s">
        <v>555</v>
      </c>
      <c r="E264" s="14">
        <v>0</v>
      </c>
      <c r="F264" s="14">
        <v>0</v>
      </c>
    </row>
    <row r="265" s="14" customFormat="1" spans="1:6">
      <c r="A265" s="15">
        <v>263</v>
      </c>
      <c r="B265" s="14" t="s">
        <v>554</v>
      </c>
      <c r="C265" s="14" t="s">
        <v>558</v>
      </c>
      <c r="D265" s="14" t="s">
        <v>557</v>
      </c>
      <c r="E265" s="14">
        <v>436363</v>
      </c>
      <c r="F265" s="14">
        <v>39978</v>
      </c>
    </row>
    <row r="266" s="14" customFormat="1" spans="1:6">
      <c r="A266" s="15">
        <v>264</v>
      </c>
      <c r="B266" s="14" t="s">
        <v>554</v>
      </c>
      <c r="C266" s="14" t="s">
        <v>560</v>
      </c>
      <c r="D266" s="14" t="s">
        <v>559</v>
      </c>
      <c r="E266" s="14">
        <v>334948</v>
      </c>
      <c r="F266" s="14">
        <v>40537</v>
      </c>
    </row>
    <row r="267" s="14" customFormat="1" spans="1:6">
      <c r="A267" s="15">
        <v>265</v>
      </c>
      <c r="B267" s="14" t="s">
        <v>554</v>
      </c>
      <c r="C267" s="14" t="s">
        <v>562</v>
      </c>
      <c r="D267" s="14" t="s">
        <v>561</v>
      </c>
      <c r="E267" s="14">
        <v>276020</v>
      </c>
      <c r="F267" s="14">
        <v>21865</v>
      </c>
    </row>
    <row r="268" s="14" customFormat="1" spans="1:6">
      <c r="A268" s="15">
        <v>266</v>
      </c>
      <c r="B268" s="14" t="s">
        <v>554</v>
      </c>
      <c r="C268" s="14" t="s">
        <v>564</v>
      </c>
      <c r="D268" s="14" t="s">
        <v>563</v>
      </c>
      <c r="E268" s="14">
        <v>0</v>
      </c>
      <c r="F268" s="14">
        <v>0</v>
      </c>
    </row>
    <row r="269" s="14" customFormat="1" spans="1:6">
      <c r="A269" s="15">
        <v>267</v>
      </c>
      <c r="B269" s="14" t="s">
        <v>554</v>
      </c>
      <c r="C269" s="14" t="s">
        <v>566</v>
      </c>
      <c r="D269" s="14" t="s">
        <v>565</v>
      </c>
      <c r="E269" s="14">
        <v>0</v>
      </c>
      <c r="F269" s="14">
        <v>0</v>
      </c>
    </row>
    <row r="270" s="14" customFormat="1" spans="1:6">
      <c r="A270" s="15">
        <v>268</v>
      </c>
      <c r="B270" s="14" t="s">
        <v>567</v>
      </c>
      <c r="C270" s="14" t="s">
        <v>569</v>
      </c>
      <c r="D270" s="14" t="s">
        <v>568</v>
      </c>
      <c r="E270" s="14">
        <v>0</v>
      </c>
      <c r="F270" s="14">
        <v>0</v>
      </c>
    </row>
    <row r="271" s="14" customFormat="1" spans="1:6">
      <c r="A271" s="15">
        <v>269</v>
      </c>
      <c r="B271" s="14" t="s">
        <v>567</v>
      </c>
      <c r="C271" s="14" t="s">
        <v>571</v>
      </c>
      <c r="D271" s="14" t="s">
        <v>570</v>
      </c>
      <c r="E271" s="14">
        <v>0</v>
      </c>
      <c r="F271" s="14">
        <v>5</v>
      </c>
    </row>
    <row r="272" s="14" customFormat="1" spans="1:6">
      <c r="A272" s="15">
        <v>270</v>
      </c>
      <c r="B272" s="14" t="s">
        <v>567</v>
      </c>
      <c r="C272" s="14" t="s">
        <v>573</v>
      </c>
      <c r="D272" s="14" t="s">
        <v>572</v>
      </c>
      <c r="E272" s="14">
        <v>0</v>
      </c>
      <c r="F272" s="14">
        <v>7</v>
      </c>
    </row>
    <row r="273" s="14" customFormat="1" spans="1:6">
      <c r="A273" s="15">
        <v>271</v>
      </c>
      <c r="B273" s="14" t="s">
        <v>567</v>
      </c>
      <c r="C273" s="14" t="s">
        <v>575</v>
      </c>
      <c r="D273" s="14" t="s">
        <v>574</v>
      </c>
      <c r="E273" s="14">
        <v>0</v>
      </c>
      <c r="F273" s="14">
        <v>5</v>
      </c>
    </row>
    <row r="274" s="14" customFormat="1" spans="1:6">
      <c r="A274" s="15">
        <v>272</v>
      </c>
      <c r="B274" s="14" t="s">
        <v>567</v>
      </c>
      <c r="C274" s="14" t="s">
        <v>577</v>
      </c>
      <c r="D274" s="14" t="s">
        <v>576</v>
      </c>
      <c r="E274" s="14">
        <v>0</v>
      </c>
      <c r="F274" s="14">
        <v>12</v>
      </c>
    </row>
    <row r="275" s="14" customFormat="1" spans="1:6">
      <c r="A275" s="15">
        <v>273</v>
      </c>
      <c r="B275" s="14" t="s">
        <v>567</v>
      </c>
      <c r="C275" s="14" t="s">
        <v>579</v>
      </c>
      <c r="D275" s="14" t="s">
        <v>578</v>
      </c>
      <c r="E275" s="14">
        <v>0</v>
      </c>
      <c r="F275" s="14">
        <v>10</v>
      </c>
    </row>
    <row r="276" s="14" customFormat="1" spans="1:6">
      <c r="A276" s="15">
        <v>274</v>
      </c>
      <c r="B276" s="14" t="s">
        <v>567</v>
      </c>
      <c r="C276" s="14" t="s">
        <v>581</v>
      </c>
      <c r="D276" s="14" t="s">
        <v>580</v>
      </c>
      <c r="E276" s="14">
        <v>0</v>
      </c>
      <c r="F276" s="14">
        <v>16</v>
      </c>
    </row>
    <row r="277" s="14" customFormat="1" spans="1:6">
      <c r="A277" s="15">
        <v>275</v>
      </c>
      <c r="B277" s="14" t="s">
        <v>567</v>
      </c>
      <c r="C277" s="14" t="s">
        <v>583</v>
      </c>
      <c r="D277" s="14" t="s">
        <v>582</v>
      </c>
      <c r="E277" s="14">
        <v>0</v>
      </c>
      <c r="F277" s="14">
        <v>19</v>
      </c>
    </row>
    <row r="278" s="14" customFormat="1" spans="1:6">
      <c r="A278" s="15">
        <v>276</v>
      </c>
      <c r="B278" s="14" t="s">
        <v>567</v>
      </c>
      <c r="C278" s="14" t="s">
        <v>585</v>
      </c>
      <c r="D278" s="14" t="s">
        <v>584</v>
      </c>
      <c r="E278" s="14">
        <v>0</v>
      </c>
      <c r="F278" s="14">
        <v>19</v>
      </c>
    </row>
    <row r="279" s="14" customFormat="1" spans="1:6">
      <c r="A279" s="15">
        <v>277</v>
      </c>
      <c r="B279" s="14" t="s">
        <v>567</v>
      </c>
      <c r="C279" s="14" t="s">
        <v>587</v>
      </c>
      <c r="D279" s="14" t="s">
        <v>586</v>
      </c>
      <c r="E279" s="14">
        <v>0</v>
      </c>
      <c r="F279" s="14">
        <v>8</v>
      </c>
    </row>
    <row r="280" s="14" customFormat="1" spans="1:6">
      <c r="A280" s="15">
        <v>278</v>
      </c>
      <c r="B280" s="14" t="s">
        <v>567</v>
      </c>
      <c r="C280" s="14" t="s">
        <v>589</v>
      </c>
      <c r="D280" s="14" t="s">
        <v>588</v>
      </c>
      <c r="E280" s="14">
        <v>0</v>
      </c>
      <c r="F280" s="14">
        <v>41</v>
      </c>
    </row>
    <row r="281" s="14" customFormat="1" spans="1:6">
      <c r="A281" s="15">
        <v>279</v>
      </c>
      <c r="B281" s="14" t="s">
        <v>567</v>
      </c>
      <c r="C281" s="14" t="s">
        <v>591</v>
      </c>
      <c r="D281" s="14" t="s">
        <v>590</v>
      </c>
      <c r="E281" s="14">
        <v>0</v>
      </c>
      <c r="F281" s="14">
        <v>4</v>
      </c>
    </row>
    <row r="282" s="14" customFormat="1" spans="1:6">
      <c r="A282" s="15">
        <v>280</v>
      </c>
      <c r="B282" s="14" t="s">
        <v>567</v>
      </c>
      <c r="C282" s="14" t="s">
        <v>593</v>
      </c>
      <c r="D282" s="14" t="s">
        <v>592</v>
      </c>
      <c r="E282" s="14">
        <v>0</v>
      </c>
      <c r="F282" s="14">
        <v>13</v>
      </c>
    </row>
    <row r="283" s="14" customFormat="1" spans="1:6">
      <c r="A283" s="15">
        <v>281</v>
      </c>
      <c r="B283" s="14" t="s">
        <v>567</v>
      </c>
      <c r="C283" s="14" t="s">
        <v>595</v>
      </c>
      <c r="D283" s="14" t="s">
        <v>594</v>
      </c>
      <c r="E283" s="14">
        <v>0</v>
      </c>
      <c r="F283" s="14">
        <v>3</v>
      </c>
    </row>
    <row r="284" s="14" customFormat="1" spans="1:6">
      <c r="A284" s="15">
        <v>282</v>
      </c>
      <c r="B284" s="14" t="s">
        <v>567</v>
      </c>
      <c r="C284" s="14" t="s">
        <v>597</v>
      </c>
      <c r="D284" s="14" t="s">
        <v>596</v>
      </c>
      <c r="E284" s="14">
        <v>0</v>
      </c>
      <c r="F284" s="14">
        <v>1</v>
      </c>
    </row>
    <row r="285" s="14" customFormat="1" spans="1:6">
      <c r="A285" s="15">
        <v>283</v>
      </c>
      <c r="B285" s="14" t="s">
        <v>567</v>
      </c>
      <c r="C285" s="14" t="s">
        <v>599</v>
      </c>
      <c r="D285" s="14" t="s">
        <v>598</v>
      </c>
      <c r="E285" s="14">
        <v>0</v>
      </c>
      <c r="F285" s="14">
        <v>1</v>
      </c>
    </row>
    <row r="286" s="14" customFormat="1" spans="1:6">
      <c r="A286" s="15">
        <v>284</v>
      </c>
      <c r="B286" s="14" t="s">
        <v>567</v>
      </c>
      <c r="C286" s="14" t="s">
        <v>601</v>
      </c>
      <c r="D286" s="14" t="s">
        <v>600</v>
      </c>
      <c r="E286" s="14">
        <v>0</v>
      </c>
      <c r="F286" s="14">
        <v>9</v>
      </c>
    </row>
    <row r="287" s="14" customFormat="1" spans="1:6">
      <c r="A287" s="15">
        <v>285</v>
      </c>
      <c r="B287" s="14" t="s">
        <v>567</v>
      </c>
      <c r="C287" s="14" t="s">
        <v>603</v>
      </c>
      <c r="D287" s="14" t="s">
        <v>602</v>
      </c>
      <c r="E287" s="14">
        <v>0</v>
      </c>
      <c r="F287" s="14">
        <v>4</v>
      </c>
    </row>
    <row r="288" s="14" customFormat="1" spans="1:6">
      <c r="A288" s="15">
        <v>286</v>
      </c>
      <c r="B288" s="14" t="s">
        <v>567</v>
      </c>
      <c r="C288" s="14" t="s">
        <v>605</v>
      </c>
      <c r="D288" s="14" t="s">
        <v>604</v>
      </c>
      <c r="E288" s="14">
        <v>0</v>
      </c>
      <c r="F288" s="14">
        <v>0</v>
      </c>
    </row>
    <row r="289" s="14" customFormat="1" spans="1:6">
      <c r="A289" s="15">
        <v>287</v>
      </c>
      <c r="B289" s="14" t="s">
        <v>567</v>
      </c>
      <c r="C289" s="14" t="s">
        <v>607</v>
      </c>
      <c r="D289" s="14" t="s">
        <v>606</v>
      </c>
      <c r="E289" s="14">
        <v>0</v>
      </c>
      <c r="F289" s="14">
        <v>2</v>
      </c>
    </row>
    <row r="290" s="14" customFormat="1" spans="1:6">
      <c r="A290" s="15">
        <v>288</v>
      </c>
      <c r="B290" s="14" t="s">
        <v>567</v>
      </c>
      <c r="C290" s="14" t="s">
        <v>609</v>
      </c>
      <c r="D290" s="14" t="s">
        <v>608</v>
      </c>
      <c r="E290" s="14">
        <v>0</v>
      </c>
      <c r="F290" s="14">
        <v>2</v>
      </c>
    </row>
    <row r="291" s="14" customFormat="1" spans="1:6">
      <c r="A291" s="15">
        <v>289</v>
      </c>
      <c r="B291" s="14" t="s">
        <v>610</v>
      </c>
      <c r="C291" s="14" t="s">
        <v>612</v>
      </c>
      <c r="D291" s="14" t="s">
        <v>611</v>
      </c>
      <c r="E291" s="14">
        <v>0</v>
      </c>
      <c r="F291" s="14">
        <v>0</v>
      </c>
    </row>
    <row r="292" s="14" customFormat="1" spans="1:6">
      <c r="A292" s="15">
        <v>290</v>
      </c>
      <c r="B292" s="14" t="s">
        <v>610</v>
      </c>
      <c r="C292" s="14" t="s">
        <v>614</v>
      </c>
      <c r="D292" s="14" t="s">
        <v>613</v>
      </c>
      <c r="E292" s="14">
        <v>295</v>
      </c>
      <c r="F292" s="14">
        <v>1145</v>
      </c>
    </row>
    <row r="293" s="14" customFormat="1" spans="1:6">
      <c r="A293" s="15">
        <v>291</v>
      </c>
      <c r="B293" s="14" t="s">
        <v>610</v>
      </c>
      <c r="C293" s="14" t="s">
        <v>616</v>
      </c>
      <c r="D293" s="14" t="s">
        <v>615</v>
      </c>
      <c r="E293" s="14">
        <v>272</v>
      </c>
      <c r="F293" s="14">
        <v>347</v>
      </c>
    </row>
    <row r="294" s="14" customFormat="1" spans="1:6">
      <c r="A294" s="15">
        <v>292</v>
      </c>
      <c r="B294" s="14" t="s">
        <v>610</v>
      </c>
      <c r="C294" s="14" t="s">
        <v>618</v>
      </c>
      <c r="D294" s="14" t="s">
        <v>617</v>
      </c>
      <c r="E294" s="14">
        <v>0</v>
      </c>
      <c r="F294" s="14">
        <v>0</v>
      </c>
    </row>
    <row r="295" s="14" customFormat="1" spans="1:6">
      <c r="A295" s="15">
        <v>293</v>
      </c>
      <c r="B295" s="14" t="s">
        <v>610</v>
      </c>
      <c r="C295" s="14" t="s">
        <v>620</v>
      </c>
      <c r="D295" s="14" t="s">
        <v>619</v>
      </c>
      <c r="E295" s="14">
        <v>0</v>
      </c>
      <c r="F295" s="14">
        <v>0</v>
      </c>
    </row>
    <row r="296" s="14" customFormat="1" spans="1:6">
      <c r="A296" s="15">
        <v>294</v>
      </c>
      <c r="B296" s="14" t="s">
        <v>610</v>
      </c>
      <c r="C296" s="14" t="s">
        <v>622</v>
      </c>
      <c r="D296" s="14" t="s">
        <v>621</v>
      </c>
      <c r="E296" s="14">
        <v>0</v>
      </c>
      <c r="F296" s="14">
        <v>0</v>
      </c>
    </row>
    <row r="297" s="14" customFormat="1" spans="1:6">
      <c r="A297" s="15">
        <v>295</v>
      </c>
      <c r="B297" s="14" t="s">
        <v>610</v>
      </c>
      <c r="C297" s="14" t="s">
        <v>624</v>
      </c>
      <c r="D297" s="14" t="s">
        <v>623</v>
      </c>
      <c r="E297" s="14">
        <v>0</v>
      </c>
      <c r="F297" s="14">
        <v>0</v>
      </c>
    </row>
    <row r="298" s="14" customFormat="1" spans="1:6">
      <c r="A298" s="15">
        <v>296</v>
      </c>
      <c r="B298" s="14" t="s">
        <v>625</v>
      </c>
      <c r="C298" s="14" t="s">
        <v>627</v>
      </c>
      <c r="D298" s="14" t="s">
        <v>626</v>
      </c>
      <c r="E298" s="14">
        <v>0</v>
      </c>
      <c r="F298" s="14">
        <v>0</v>
      </c>
    </row>
    <row r="299" s="14" customFormat="1" spans="1:6">
      <c r="A299" s="15">
        <v>297</v>
      </c>
      <c r="B299" s="14" t="s">
        <v>625</v>
      </c>
      <c r="C299" s="14" t="s">
        <v>629</v>
      </c>
      <c r="D299" s="14" t="s">
        <v>628</v>
      </c>
      <c r="E299" s="14">
        <v>8767</v>
      </c>
      <c r="F299" s="14">
        <v>281</v>
      </c>
    </row>
    <row r="300" s="14" customFormat="1" spans="1:6">
      <c r="A300" s="15">
        <v>298</v>
      </c>
      <c r="B300" s="14" t="s">
        <v>625</v>
      </c>
      <c r="C300" s="14" t="s">
        <v>631</v>
      </c>
      <c r="D300" s="14" t="s">
        <v>630</v>
      </c>
      <c r="E300" s="14">
        <v>2999</v>
      </c>
      <c r="F300" s="14">
        <v>701</v>
      </c>
    </row>
    <row r="301" s="14" customFormat="1" spans="1:6">
      <c r="A301" s="15">
        <v>299</v>
      </c>
      <c r="B301" s="14" t="s">
        <v>625</v>
      </c>
      <c r="C301" s="14" t="s">
        <v>633</v>
      </c>
      <c r="D301" s="14" t="s">
        <v>632</v>
      </c>
      <c r="E301" s="14">
        <v>4746</v>
      </c>
      <c r="F301" s="14">
        <v>775</v>
      </c>
    </row>
    <row r="302" s="14" customFormat="1" spans="1:6">
      <c r="A302" s="15">
        <v>300</v>
      </c>
      <c r="B302" s="14" t="s">
        <v>625</v>
      </c>
      <c r="C302" s="14" t="s">
        <v>635</v>
      </c>
      <c r="D302" s="14" t="s">
        <v>634</v>
      </c>
      <c r="E302" s="14">
        <v>373</v>
      </c>
      <c r="F302" s="14">
        <v>1</v>
      </c>
    </row>
    <row r="303" s="14" customFormat="1" spans="1:6">
      <c r="A303" s="15">
        <v>301</v>
      </c>
      <c r="B303" s="14" t="s">
        <v>625</v>
      </c>
      <c r="C303" s="14" t="s">
        <v>637</v>
      </c>
      <c r="D303" s="14" t="s">
        <v>636</v>
      </c>
      <c r="E303" s="14">
        <v>1596</v>
      </c>
      <c r="F303" s="14">
        <v>65</v>
      </c>
    </row>
    <row r="304" s="14" customFormat="1" spans="1:6">
      <c r="A304" s="15">
        <v>302</v>
      </c>
      <c r="B304" s="14" t="s">
        <v>625</v>
      </c>
      <c r="C304" s="14" t="s">
        <v>639</v>
      </c>
      <c r="D304" s="14" t="s">
        <v>638</v>
      </c>
      <c r="E304" s="14">
        <v>0</v>
      </c>
      <c r="F304" s="14">
        <v>0</v>
      </c>
    </row>
    <row r="305" s="14" customFormat="1" spans="1:6">
      <c r="A305" s="15">
        <v>303</v>
      </c>
      <c r="B305" s="14" t="s">
        <v>625</v>
      </c>
      <c r="C305" s="14" t="s">
        <v>641</v>
      </c>
      <c r="D305" s="14" t="s">
        <v>640</v>
      </c>
      <c r="E305" s="14">
        <v>0</v>
      </c>
      <c r="F305" s="14">
        <v>0</v>
      </c>
    </row>
    <row r="306" s="14" customFormat="1" spans="1:6">
      <c r="A306" s="15">
        <v>304</v>
      </c>
      <c r="B306" s="14" t="s">
        <v>642</v>
      </c>
      <c r="C306" s="14" t="s">
        <v>644</v>
      </c>
      <c r="D306" s="14" t="s">
        <v>643</v>
      </c>
      <c r="E306" s="14">
        <v>0</v>
      </c>
      <c r="F306" s="14">
        <v>0</v>
      </c>
    </row>
    <row r="307" s="14" customFormat="1" spans="1:6">
      <c r="A307" s="15">
        <v>305</v>
      </c>
      <c r="B307" s="14" t="s">
        <v>642</v>
      </c>
      <c r="C307" s="14" t="s">
        <v>646</v>
      </c>
      <c r="D307" s="14" t="s">
        <v>645</v>
      </c>
      <c r="E307" s="14">
        <v>0</v>
      </c>
      <c r="F307" s="14">
        <v>0</v>
      </c>
    </row>
    <row r="308" s="14" customFormat="1" spans="1:6">
      <c r="A308" s="15">
        <v>306</v>
      </c>
      <c r="B308" s="14" t="s">
        <v>642</v>
      </c>
      <c r="C308" s="14" t="s">
        <v>648</v>
      </c>
      <c r="D308" s="14" t="s">
        <v>647</v>
      </c>
      <c r="E308" s="14">
        <v>0</v>
      </c>
      <c r="F308" s="14">
        <v>0</v>
      </c>
    </row>
    <row r="309" s="14" customFormat="1" spans="1:6">
      <c r="A309" s="15">
        <v>307</v>
      </c>
      <c r="B309" s="14" t="s">
        <v>642</v>
      </c>
      <c r="C309" s="14" t="s">
        <v>650</v>
      </c>
      <c r="D309" s="14" t="s">
        <v>649</v>
      </c>
      <c r="E309" s="14">
        <v>0</v>
      </c>
      <c r="F309" s="14">
        <v>0</v>
      </c>
    </row>
    <row r="310" s="14" customFormat="1" spans="1:6">
      <c r="A310" s="15">
        <v>308</v>
      </c>
      <c r="B310" s="14" t="s">
        <v>642</v>
      </c>
      <c r="C310" s="14" t="s">
        <v>652</v>
      </c>
      <c r="D310" s="14" t="s">
        <v>651</v>
      </c>
      <c r="E310" s="14">
        <v>0</v>
      </c>
      <c r="F310" s="14">
        <v>0</v>
      </c>
    </row>
    <row r="311" s="14" customFormat="1" spans="1:6">
      <c r="A311" s="15">
        <v>309</v>
      </c>
      <c r="B311" s="14" t="s">
        <v>642</v>
      </c>
      <c r="C311" s="14" t="s">
        <v>654</v>
      </c>
      <c r="D311" s="14" t="s">
        <v>653</v>
      </c>
      <c r="E311" s="14">
        <v>0</v>
      </c>
      <c r="F311" s="14">
        <v>0</v>
      </c>
    </row>
    <row r="312" s="14" customFormat="1" spans="1:6">
      <c r="A312" s="15">
        <v>310</v>
      </c>
      <c r="B312" s="14" t="s">
        <v>642</v>
      </c>
      <c r="C312" s="14" t="s">
        <v>656</v>
      </c>
      <c r="D312" s="14" t="s">
        <v>655</v>
      </c>
      <c r="E312" s="14">
        <v>0</v>
      </c>
      <c r="F312" s="14">
        <v>0</v>
      </c>
    </row>
    <row r="313" s="14" customFormat="1" spans="1:6">
      <c r="A313" s="15">
        <v>311</v>
      </c>
      <c r="B313" s="14" t="s">
        <v>642</v>
      </c>
      <c r="C313" s="14" t="s">
        <v>658</v>
      </c>
      <c r="D313" s="14" t="s">
        <v>657</v>
      </c>
      <c r="E313" s="14">
        <v>0</v>
      </c>
      <c r="F313" s="14">
        <v>0</v>
      </c>
    </row>
    <row r="314" s="14" customFormat="1" spans="1:6">
      <c r="A314" s="15">
        <v>312</v>
      </c>
      <c r="B314" s="14" t="s">
        <v>642</v>
      </c>
      <c r="C314" s="14" t="s">
        <v>660</v>
      </c>
      <c r="D314" s="14" t="s">
        <v>659</v>
      </c>
      <c r="E314" s="14">
        <v>0</v>
      </c>
      <c r="F314" s="14">
        <v>0</v>
      </c>
    </row>
    <row r="315" s="14" customFormat="1" spans="1:6">
      <c r="A315" s="15">
        <v>313</v>
      </c>
      <c r="B315" s="14" t="s">
        <v>642</v>
      </c>
      <c r="C315" s="14" t="s">
        <v>662</v>
      </c>
      <c r="D315" s="14" t="s">
        <v>661</v>
      </c>
      <c r="E315" s="14">
        <v>0</v>
      </c>
      <c r="F315" s="14">
        <v>0</v>
      </c>
    </row>
    <row r="316" s="14" customFormat="1" spans="1:6">
      <c r="A316" s="15">
        <v>314</v>
      </c>
      <c r="B316" s="14" t="s">
        <v>642</v>
      </c>
      <c r="C316" s="14" t="s">
        <v>664</v>
      </c>
      <c r="D316" s="14" t="s">
        <v>663</v>
      </c>
      <c r="E316" s="14">
        <v>0</v>
      </c>
      <c r="F316" s="14">
        <v>0</v>
      </c>
    </row>
    <row r="317" s="14" customFormat="1" spans="1:6">
      <c r="A317" s="15">
        <v>315</v>
      </c>
      <c r="B317" s="14" t="s">
        <v>642</v>
      </c>
      <c r="C317" s="14" t="s">
        <v>666</v>
      </c>
      <c r="D317" s="14" t="s">
        <v>665</v>
      </c>
      <c r="E317" s="14">
        <v>0</v>
      </c>
      <c r="F317" s="14">
        <v>0</v>
      </c>
    </row>
    <row r="318" s="14" customFormat="1" spans="1:6">
      <c r="A318" s="15">
        <v>316</v>
      </c>
      <c r="B318" s="14" t="s">
        <v>642</v>
      </c>
      <c r="C318" s="14" t="s">
        <v>668</v>
      </c>
      <c r="D318" s="14" t="s">
        <v>667</v>
      </c>
      <c r="E318" s="14">
        <v>0</v>
      </c>
      <c r="F318" s="14">
        <v>0</v>
      </c>
    </row>
    <row r="319" s="14" customFormat="1" spans="1:6">
      <c r="A319" s="15">
        <v>317</v>
      </c>
      <c r="B319" s="14" t="s">
        <v>642</v>
      </c>
      <c r="C319" s="14" t="s">
        <v>670</v>
      </c>
      <c r="D319" s="14" t="s">
        <v>669</v>
      </c>
      <c r="E319" s="14">
        <v>0</v>
      </c>
      <c r="F319" s="14">
        <v>0</v>
      </c>
    </row>
    <row r="320" s="14" customFormat="1" spans="1:6">
      <c r="A320" s="15">
        <v>318</v>
      </c>
      <c r="B320" s="14" t="s">
        <v>642</v>
      </c>
      <c r="C320" s="14" t="s">
        <v>672</v>
      </c>
      <c r="D320" s="14" t="s">
        <v>671</v>
      </c>
      <c r="E320" s="14">
        <v>0</v>
      </c>
      <c r="F320" s="14">
        <v>0</v>
      </c>
    </row>
    <row r="321" s="14" customFormat="1" spans="1:6">
      <c r="A321" s="15">
        <v>319</v>
      </c>
      <c r="B321" s="14" t="s">
        <v>673</v>
      </c>
      <c r="C321" s="14" t="s">
        <v>675</v>
      </c>
      <c r="D321" s="14" t="s">
        <v>674</v>
      </c>
      <c r="E321" s="14">
        <v>0</v>
      </c>
      <c r="F321" s="14">
        <v>0</v>
      </c>
    </row>
    <row r="322" s="14" customFormat="1" spans="1:6">
      <c r="A322" s="15">
        <v>320</v>
      </c>
      <c r="B322" s="14" t="s">
        <v>673</v>
      </c>
      <c r="C322" s="14" t="s">
        <v>677</v>
      </c>
      <c r="D322" s="14" t="s">
        <v>676</v>
      </c>
      <c r="E322" s="14">
        <v>0</v>
      </c>
      <c r="F322" s="14">
        <v>0</v>
      </c>
    </row>
    <row r="323" s="14" customFormat="1" spans="1:6">
      <c r="A323" s="15">
        <v>321</v>
      </c>
      <c r="B323" s="14" t="s">
        <v>673</v>
      </c>
      <c r="C323" s="14" t="s">
        <v>679</v>
      </c>
      <c r="D323" s="14" t="s">
        <v>678</v>
      </c>
      <c r="E323" s="14">
        <v>250</v>
      </c>
      <c r="F323" s="14">
        <v>7</v>
      </c>
    </row>
    <row r="324" s="14" customFormat="1" spans="1:6">
      <c r="A324" s="15">
        <v>322</v>
      </c>
      <c r="B324" s="14" t="s">
        <v>673</v>
      </c>
      <c r="C324" s="14" t="s">
        <v>681</v>
      </c>
      <c r="D324" s="14" t="s">
        <v>680</v>
      </c>
      <c r="E324" s="14">
        <v>725</v>
      </c>
      <c r="F324" s="14">
        <v>31</v>
      </c>
    </row>
    <row r="325" s="14" customFormat="1" spans="1:6">
      <c r="A325" s="15">
        <v>323</v>
      </c>
      <c r="B325" s="14" t="s">
        <v>673</v>
      </c>
      <c r="C325" s="14" t="s">
        <v>683</v>
      </c>
      <c r="D325" s="14" t="s">
        <v>682</v>
      </c>
      <c r="E325" s="14">
        <v>96</v>
      </c>
      <c r="F325" s="14">
        <v>10</v>
      </c>
    </row>
    <row r="326" s="14" customFormat="1" spans="1:6">
      <c r="A326" s="15">
        <v>324</v>
      </c>
      <c r="B326" s="14" t="s">
        <v>673</v>
      </c>
      <c r="C326" s="14" t="s">
        <v>684</v>
      </c>
      <c r="D326" s="14" t="s">
        <v>261</v>
      </c>
      <c r="E326" s="14">
        <v>37</v>
      </c>
      <c r="F326" s="14">
        <v>4</v>
      </c>
    </row>
    <row r="327" s="14" customFormat="1" spans="1:6">
      <c r="A327" s="15">
        <v>325</v>
      </c>
      <c r="B327" s="14" t="s">
        <v>673</v>
      </c>
      <c r="C327" s="14" t="s">
        <v>686</v>
      </c>
      <c r="D327" s="14" t="s">
        <v>685</v>
      </c>
      <c r="E327" s="14">
        <v>0</v>
      </c>
      <c r="F327" s="14">
        <v>0</v>
      </c>
    </row>
    <row r="328" s="14" customFormat="1" spans="1:6">
      <c r="A328" s="15">
        <v>326</v>
      </c>
      <c r="B328" s="14" t="s">
        <v>673</v>
      </c>
      <c r="C328" s="14" t="s">
        <v>688</v>
      </c>
      <c r="D328" s="14" t="s">
        <v>687</v>
      </c>
      <c r="E328" s="14">
        <v>37</v>
      </c>
      <c r="F328" s="14">
        <v>16</v>
      </c>
    </row>
    <row r="329" s="14" customFormat="1" spans="1:6">
      <c r="A329" s="15">
        <v>327</v>
      </c>
      <c r="B329" s="14" t="s">
        <v>673</v>
      </c>
      <c r="C329" s="14" t="s">
        <v>690</v>
      </c>
      <c r="D329" s="14" t="s">
        <v>689</v>
      </c>
      <c r="E329" s="14">
        <v>0</v>
      </c>
      <c r="F329" s="14">
        <v>0</v>
      </c>
    </row>
    <row r="330" s="14" customFormat="1" spans="1:6">
      <c r="A330" s="15">
        <v>328</v>
      </c>
      <c r="B330" s="14" t="s">
        <v>673</v>
      </c>
      <c r="C330" s="14" t="s">
        <v>692</v>
      </c>
      <c r="D330" s="14" t="s">
        <v>691</v>
      </c>
      <c r="E330" s="14">
        <v>0</v>
      </c>
      <c r="F330" s="14">
        <v>0</v>
      </c>
    </row>
    <row r="331" s="14" customFormat="1" spans="1:6">
      <c r="A331" s="15">
        <v>329</v>
      </c>
      <c r="B331" s="14" t="s">
        <v>673</v>
      </c>
      <c r="C331" s="14" t="s">
        <v>694</v>
      </c>
      <c r="D331" s="14" t="s">
        <v>693</v>
      </c>
      <c r="E331" s="14">
        <v>0</v>
      </c>
      <c r="F331" s="14">
        <v>0</v>
      </c>
    </row>
    <row r="332" s="14" customFormat="1" spans="1:6">
      <c r="A332" s="15">
        <v>330</v>
      </c>
      <c r="B332" s="14" t="s">
        <v>673</v>
      </c>
      <c r="C332" s="14" t="s">
        <v>696</v>
      </c>
      <c r="D332" s="14" t="s">
        <v>695</v>
      </c>
      <c r="E332" s="14">
        <v>0</v>
      </c>
      <c r="F332" s="14">
        <v>0</v>
      </c>
    </row>
    <row r="333" s="14" customFormat="1" spans="1:6">
      <c r="A333" s="15">
        <v>331</v>
      </c>
      <c r="B333" s="14" t="s">
        <v>673</v>
      </c>
      <c r="C333" s="14" t="s">
        <v>698</v>
      </c>
      <c r="D333" s="14" t="s">
        <v>697</v>
      </c>
      <c r="E333" s="14">
        <v>0</v>
      </c>
      <c r="F333" s="14">
        <v>0</v>
      </c>
    </row>
    <row r="334" s="14" customFormat="1" spans="1:6">
      <c r="A334" s="15">
        <v>332</v>
      </c>
      <c r="B334" s="14" t="s">
        <v>673</v>
      </c>
      <c r="C334" s="14" t="s">
        <v>701</v>
      </c>
      <c r="D334" s="14" t="s">
        <v>700</v>
      </c>
      <c r="E334" s="14">
        <v>0</v>
      </c>
      <c r="F334" s="14">
        <v>0</v>
      </c>
    </row>
    <row r="335" s="14" customFormat="1" spans="1:6">
      <c r="A335" s="15">
        <v>333</v>
      </c>
      <c r="B335" s="14" t="s">
        <v>702</v>
      </c>
      <c r="C335" s="14" t="s">
        <v>704</v>
      </c>
      <c r="D335" s="14" t="s">
        <v>703</v>
      </c>
      <c r="E335" s="14">
        <v>0</v>
      </c>
      <c r="F335" s="14">
        <v>0</v>
      </c>
    </row>
    <row r="336" s="14" customFormat="1" spans="1:6">
      <c r="A336" s="15">
        <v>334</v>
      </c>
      <c r="B336" s="14" t="s">
        <v>702</v>
      </c>
      <c r="C336" s="14" t="s">
        <v>706</v>
      </c>
      <c r="D336" s="14" t="s">
        <v>705</v>
      </c>
      <c r="E336" s="14">
        <v>0</v>
      </c>
      <c r="F336" s="14">
        <v>0</v>
      </c>
    </row>
    <row r="337" s="14" customFormat="1" spans="1:6">
      <c r="A337" s="15">
        <v>335</v>
      </c>
      <c r="B337" s="14" t="s">
        <v>702</v>
      </c>
      <c r="C337" s="14" t="s">
        <v>708</v>
      </c>
      <c r="D337" s="14" t="s">
        <v>707</v>
      </c>
      <c r="E337" s="14">
        <v>0</v>
      </c>
      <c r="F337" s="14">
        <v>0</v>
      </c>
    </row>
    <row r="338" s="14" customFormat="1" spans="1:6">
      <c r="A338" s="15">
        <v>336</v>
      </c>
      <c r="B338" s="14" t="s">
        <v>702</v>
      </c>
      <c r="C338" s="14" t="s">
        <v>710</v>
      </c>
      <c r="D338" s="14" t="s">
        <v>709</v>
      </c>
      <c r="E338" s="14">
        <v>0</v>
      </c>
      <c r="F338" s="14">
        <v>0</v>
      </c>
    </row>
    <row r="339" s="14" customFormat="1" spans="1:6">
      <c r="A339" s="15">
        <v>337</v>
      </c>
      <c r="B339" s="14" t="s">
        <v>702</v>
      </c>
      <c r="C339" s="14" t="s">
        <v>712</v>
      </c>
      <c r="D339" s="14" t="s">
        <v>711</v>
      </c>
      <c r="E339" s="14">
        <v>0</v>
      </c>
      <c r="F339" s="14">
        <v>0</v>
      </c>
    </row>
    <row r="340" s="14" customFormat="1" spans="1:6">
      <c r="A340" s="15">
        <v>338</v>
      </c>
      <c r="B340" s="14" t="s">
        <v>702</v>
      </c>
      <c r="C340" s="14" t="s">
        <v>714</v>
      </c>
      <c r="D340" s="14" t="s">
        <v>713</v>
      </c>
      <c r="E340" s="14">
        <v>0</v>
      </c>
      <c r="F340" s="14">
        <v>0</v>
      </c>
    </row>
    <row r="341" s="14" customFormat="1" spans="1:6">
      <c r="A341" s="15">
        <v>339</v>
      </c>
      <c r="B341" s="14" t="s">
        <v>702</v>
      </c>
      <c r="C341" s="14" t="s">
        <v>716</v>
      </c>
      <c r="D341" s="14" t="s">
        <v>715</v>
      </c>
      <c r="E341" s="14">
        <v>0</v>
      </c>
      <c r="F341" s="14">
        <v>0</v>
      </c>
    </row>
    <row r="342" s="14" customFormat="1" spans="1:6">
      <c r="A342" s="15">
        <v>340</v>
      </c>
      <c r="B342" s="14" t="s">
        <v>702</v>
      </c>
      <c r="C342" s="14" t="s">
        <v>718</v>
      </c>
      <c r="D342" s="14" t="s">
        <v>717</v>
      </c>
      <c r="E342" s="14">
        <v>0</v>
      </c>
      <c r="F342" s="14">
        <v>0</v>
      </c>
    </row>
    <row r="343" s="14" customFormat="1" spans="1:6">
      <c r="A343" s="15">
        <v>341</v>
      </c>
      <c r="B343" s="14" t="s">
        <v>702</v>
      </c>
      <c r="C343" s="14" t="s">
        <v>720</v>
      </c>
      <c r="D343" s="14" t="s">
        <v>719</v>
      </c>
      <c r="E343" s="14">
        <v>0</v>
      </c>
      <c r="F343" s="14">
        <v>0</v>
      </c>
    </row>
    <row r="344" s="14" customFormat="1" spans="1:6">
      <c r="A344" s="15">
        <v>342</v>
      </c>
      <c r="B344" s="14" t="s">
        <v>702</v>
      </c>
      <c r="C344" s="14" t="s">
        <v>722</v>
      </c>
      <c r="D344" s="14" t="s">
        <v>721</v>
      </c>
      <c r="E344" s="14">
        <v>0</v>
      </c>
      <c r="F344" s="14">
        <v>0</v>
      </c>
    </row>
    <row r="345" s="14" customFormat="1" spans="1:6">
      <c r="A345" s="15">
        <v>343</v>
      </c>
      <c r="B345" s="14" t="s">
        <v>702</v>
      </c>
      <c r="C345" s="14" t="s">
        <v>724</v>
      </c>
      <c r="D345" s="14" t="s">
        <v>723</v>
      </c>
      <c r="E345" s="14">
        <v>0</v>
      </c>
      <c r="F345" s="14">
        <v>0</v>
      </c>
    </row>
    <row r="346" s="14" customFormat="1" spans="1:6">
      <c r="A346" s="15">
        <v>344</v>
      </c>
      <c r="B346" s="14" t="s">
        <v>702</v>
      </c>
      <c r="C346" s="14" t="s">
        <v>726</v>
      </c>
      <c r="D346" s="14" t="s">
        <v>725</v>
      </c>
      <c r="E346" s="14">
        <v>0</v>
      </c>
      <c r="F346" s="14">
        <v>0</v>
      </c>
    </row>
    <row r="347" s="14" customFormat="1" spans="1:6">
      <c r="A347" s="15">
        <v>345</v>
      </c>
      <c r="B347" s="14" t="s">
        <v>702</v>
      </c>
      <c r="C347" s="14" t="s">
        <v>728</v>
      </c>
      <c r="D347" s="14" t="s">
        <v>727</v>
      </c>
      <c r="E347" s="14">
        <v>0</v>
      </c>
      <c r="F347" s="14">
        <v>0</v>
      </c>
    </row>
    <row r="348" s="14" customFormat="1" spans="1:6">
      <c r="A348" s="15">
        <v>346</v>
      </c>
      <c r="B348" s="14" t="s">
        <v>702</v>
      </c>
      <c r="C348" s="14" t="s">
        <v>730</v>
      </c>
      <c r="D348" s="14" t="s">
        <v>729</v>
      </c>
      <c r="E348" s="14">
        <v>0</v>
      </c>
      <c r="F348" s="14">
        <v>0</v>
      </c>
    </row>
    <row r="349" s="14" customFormat="1" spans="1:6">
      <c r="A349" s="15">
        <v>347</v>
      </c>
      <c r="B349" s="14" t="s">
        <v>731</v>
      </c>
      <c r="C349" s="14" t="s">
        <v>733</v>
      </c>
      <c r="D349" s="14" t="s">
        <v>732</v>
      </c>
      <c r="E349" s="14">
        <v>0</v>
      </c>
      <c r="F349" s="14">
        <v>0</v>
      </c>
    </row>
    <row r="350" s="14" customFormat="1" spans="1:6">
      <c r="A350" s="15">
        <v>348</v>
      </c>
      <c r="B350" s="14" t="s">
        <v>731</v>
      </c>
      <c r="C350" s="14" t="s">
        <v>735</v>
      </c>
      <c r="D350" s="14" t="s">
        <v>734</v>
      </c>
      <c r="E350" s="14">
        <v>0</v>
      </c>
      <c r="F350" s="14">
        <v>0</v>
      </c>
    </row>
    <row r="351" s="14" customFormat="1" spans="1:6">
      <c r="A351" s="15">
        <v>349</v>
      </c>
      <c r="B351" s="14" t="s">
        <v>731</v>
      </c>
      <c r="C351" s="14" t="s">
        <v>737</v>
      </c>
      <c r="D351" s="14" t="s">
        <v>736</v>
      </c>
      <c r="E351" s="14">
        <v>0</v>
      </c>
      <c r="F351" s="14">
        <v>0</v>
      </c>
    </row>
    <row r="352" s="14" customFormat="1" spans="1:6">
      <c r="A352" s="15">
        <v>350</v>
      </c>
      <c r="B352" s="14" t="s">
        <v>731</v>
      </c>
      <c r="C352" s="14" t="s">
        <v>739</v>
      </c>
      <c r="D352" s="14" t="s">
        <v>738</v>
      </c>
      <c r="E352" s="14">
        <v>0</v>
      </c>
      <c r="F352" s="14">
        <v>0</v>
      </c>
    </row>
    <row r="353" s="14" customFormat="1" spans="1:6">
      <c r="A353" s="15">
        <v>351</v>
      </c>
      <c r="B353" s="14" t="s">
        <v>731</v>
      </c>
      <c r="C353" s="14" t="s">
        <v>741</v>
      </c>
      <c r="D353" s="14" t="s">
        <v>740</v>
      </c>
      <c r="E353" s="14">
        <v>0</v>
      </c>
      <c r="F353" s="14">
        <v>0</v>
      </c>
    </row>
    <row r="354" s="14" customFormat="1" spans="1:6">
      <c r="A354" s="15">
        <v>352</v>
      </c>
      <c r="B354" s="14" t="s">
        <v>731</v>
      </c>
      <c r="C354" s="14" t="s">
        <v>743</v>
      </c>
      <c r="D354" s="14" t="s">
        <v>742</v>
      </c>
      <c r="E354" s="14">
        <v>0</v>
      </c>
      <c r="F354" s="14">
        <v>0</v>
      </c>
    </row>
    <row r="355" s="14" customFormat="1" spans="1:6">
      <c r="A355" s="15">
        <v>353</v>
      </c>
      <c r="B355" s="14" t="s">
        <v>731</v>
      </c>
      <c r="C355" s="14" t="s">
        <v>745</v>
      </c>
      <c r="D355" s="14" t="s">
        <v>744</v>
      </c>
      <c r="E355" s="14">
        <v>0</v>
      </c>
      <c r="F355" s="14">
        <v>0</v>
      </c>
    </row>
    <row r="356" s="14" customFormat="1" spans="1:6">
      <c r="A356" s="15">
        <v>354</v>
      </c>
      <c r="B356" s="14" t="s">
        <v>731</v>
      </c>
      <c r="C356" s="14" t="s">
        <v>747</v>
      </c>
      <c r="D356" s="14" t="s">
        <v>746</v>
      </c>
      <c r="E356" s="14">
        <v>0</v>
      </c>
      <c r="F356" s="14">
        <v>0</v>
      </c>
    </row>
    <row r="357" s="14" customFormat="1" spans="1:6">
      <c r="A357" s="15">
        <v>355</v>
      </c>
      <c r="B357" s="14" t="s">
        <v>749</v>
      </c>
      <c r="C357" s="14" t="s">
        <v>751</v>
      </c>
      <c r="D357" s="14" t="s">
        <v>750</v>
      </c>
      <c r="E357" s="14">
        <v>0</v>
      </c>
      <c r="F357" s="14">
        <v>0</v>
      </c>
    </row>
    <row r="358" s="14" customFormat="1" spans="1:6">
      <c r="A358" s="15">
        <v>356</v>
      </c>
      <c r="B358" s="14" t="s">
        <v>749</v>
      </c>
      <c r="C358" s="14" t="s">
        <v>752</v>
      </c>
      <c r="D358" s="14" t="s">
        <v>410</v>
      </c>
      <c r="E358" s="14">
        <v>2027</v>
      </c>
      <c r="F358" s="14">
        <v>6965</v>
      </c>
    </row>
    <row r="359" s="14" customFormat="1" spans="1:6">
      <c r="A359" s="15">
        <v>357</v>
      </c>
      <c r="B359" s="14" t="s">
        <v>749</v>
      </c>
      <c r="C359" s="14" t="s">
        <v>754</v>
      </c>
      <c r="D359" s="14" t="s">
        <v>753</v>
      </c>
      <c r="E359" s="14">
        <v>3697</v>
      </c>
      <c r="F359" s="14">
        <v>11787</v>
      </c>
    </row>
    <row r="360" s="14" customFormat="1" spans="1:6">
      <c r="A360" s="15">
        <v>358</v>
      </c>
      <c r="B360" s="14" t="s">
        <v>749</v>
      </c>
      <c r="C360" s="14" t="s">
        <v>756</v>
      </c>
      <c r="D360" s="14" t="s">
        <v>755</v>
      </c>
      <c r="E360" s="14">
        <v>0</v>
      </c>
      <c r="F360" s="14">
        <v>0</v>
      </c>
    </row>
    <row r="361" s="14" customFormat="1" spans="1:6">
      <c r="A361" s="15">
        <v>359</v>
      </c>
      <c r="B361" s="14" t="s">
        <v>749</v>
      </c>
      <c r="C361" s="14" t="s">
        <v>758</v>
      </c>
      <c r="D361" s="14" t="s">
        <v>757</v>
      </c>
      <c r="E361" s="14">
        <v>5756</v>
      </c>
      <c r="F361" s="14">
        <v>9868</v>
      </c>
    </row>
    <row r="362" s="14" customFormat="1" spans="1:6">
      <c r="A362" s="15">
        <v>360</v>
      </c>
      <c r="B362" s="14" t="s">
        <v>749</v>
      </c>
      <c r="C362" s="14" t="s">
        <v>760</v>
      </c>
      <c r="D362" s="14" t="s">
        <v>759</v>
      </c>
      <c r="E362" s="14">
        <v>11194</v>
      </c>
      <c r="F362" s="14">
        <v>24019</v>
      </c>
    </row>
    <row r="363" s="14" customFormat="1" spans="1:6">
      <c r="A363" s="15">
        <v>361</v>
      </c>
      <c r="B363" s="14" t="s">
        <v>749</v>
      </c>
      <c r="C363" s="14" t="s">
        <v>762</v>
      </c>
      <c r="D363" s="14" t="s">
        <v>761</v>
      </c>
      <c r="E363" s="14">
        <v>7974</v>
      </c>
      <c r="F363" s="14">
        <v>18550</v>
      </c>
    </row>
    <row r="364" s="14" customFormat="1" spans="1:6">
      <c r="A364" s="15">
        <v>362</v>
      </c>
      <c r="B364" s="14" t="s">
        <v>749</v>
      </c>
      <c r="C364" s="14" t="s">
        <v>764</v>
      </c>
      <c r="D364" s="14" t="s">
        <v>763</v>
      </c>
      <c r="E364" s="14">
        <v>6411</v>
      </c>
      <c r="F364" s="14">
        <v>16099</v>
      </c>
    </row>
    <row r="365" s="14" customFormat="1" spans="1:6">
      <c r="A365" s="15">
        <v>363</v>
      </c>
      <c r="B365" s="14" t="s">
        <v>749</v>
      </c>
      <c r="C365" s="14" t="s">
        <v>766</v>
      </c>
      <c r="D365" s="14" t="s">
        <v>765</v>
      </c>
      <c r="E365" s="14">
        <v>43828</v>
      </c>
      <c r="F365" s="14">
        <v>92838</v>
      </c>
    </row>
    <row r="366" s="14" customFormat="1" spans="1:6">
      <c r="A366" s="15">
        <v>364</v>
      </c>
      <c r="B366" s="14" t="s">
        <v>749</v>
      </c>
      <c r="C366" s="14" t="s">
        <v>768</v>
      </c>
      <c r="D366" s="14" t="s">
        <v>767</v>
      </c>
      <c r="E366" s="14">
        <v>21415</v>
      </c>
      <c r="F366" s="14">
        <v>43856</v>
      </c>
    </row>
    <row r="367" s="14" customFormat="1" spans="1:6">
      <c r="A367" s="15">
        <v>365</v>
      </c>
      <c r="B367" s="14" t="s">
        <v>749</v>
      </c>
      <c r="C367" s="14" t="s">
        <v>770</v>
      </c>
      <c r="D367" s="14" t="s">
        <v>769</v>
      </c>
      <c r="E367" s="14">
        <v>0</v>
      </c>
      <c r="F367" s="14">
        <v>0</v>
      </c>
    </row>
    <row r="368" s="14" customFormat="1" spans="1:6">
      <c r="A368" s="15">
        <v>366</v>
      </c>
      <c r="B368" s="14" t="s">
        <v>749</v>
      </c>
      <c r="C368" s="14" t="s">
        <v>772</v>
      </c>
      <c r="D368" s="14" t="s">
        <v>771</v>
      </c>
      <c r="E368" s="14">
        <v>0</v>
      </c>
      <c r="F368" s="14">
        <v>0</v>
      </c>
    </row>
    <row r="369" s="14" customFormat="1" spans="1:6">
      <c r="A369" s="15">
        <v>367</v>
      </c>
      <c r="B369" s="14" t="s">
        <v>749</v>
      </c>
      <c r="C369" s="14" t="s">
        <v>774</v>
      </c>
      <c r="D369" s="14" t="s">
        <v>773</v>
      </c>
      <c r="E369" s="14">
        <v>0</v>
      </c>
      <c r="F369" s="14">
        <v>0</v>
      </c>
    </row>
    <row r="370" s="14" customFormat="1" spans="1:6">
      <c r="A370" s="15">
        <v>368</v>
      </c>
      <c r="B370" s="14" t="s">
        <v>749</v>
      </c>
      <c r="C370" s="14" t="s">
        <v>776</v>
      </c>
      <c r="D370" s="14" t="s">
        <v>775</v>
      </c>
      <c r="E370" s="14">
        <v>0</v>
      </c>
      <c r="F370" s="14">
        <v>0</v>
      </c>
    </row>
    <row r="371" s="14" customFormat="1" spans="1:6">
      <c r="A371" s="15">
        <v>369</v>
      </c>
      <c r="B371" s="14" t="s">
        <v>777</v>
      </c>
      <c r="C371" s="14" t="s">
        <v>779</v>
      </c>
      <c r="D371" s="14" t="s">
        <v>778</v>
      </c>
      <c r="E371" s="14">
        <v>0</v>
      </c>
      <c r="F371" s="14">
        <v>0</v>
      </c>
    </row>
    <row r="372" s="14" customFormat="1" spans="1:6">
      <c r="A372" s="15">
        <v>370</v>
      </c>
      <c r="B372" s="14" t="s">
        <v>777</v>
      </c>
      <c r="C372" s="14" t="s">
        <v>781</v>
      </c>
      <c r="D372" s="14" t="s">
        <v>780</v>
      </c>
      <c r="E372" s="14">
        <v>0</v>
      </c>
      <c r="F372" s="14">
        <v>0</v>
      </c>
    </row>
    <row r="373" s="14" customFormat="1" spans="1:6">
      <c r="A373" s="15">
        <v>371</v>
      </c>
      <c r="B373" s="14" t="s">
        <v>777</v>
      </c>
      <c r="C373" s="14" t="s">
        <v>783</v>
      </c>
      <c r="D373" s="14" t="s">
        <v>782</v>
      </c>
      <c r="E373" s="14">
        <v>0</v>
      </c>
      <c r="F373" s="14">
        <v>0</v>
      </c>
    </row>
    <row r="374" s="14" customFormat="1" spans="1:6">
      <c r="A374" s="15">
        <v>372</v>
      </c>
      <c r="B374" s="14" t="s">
        <v>777</v>
      </c>
      <c r="C374" s="14" t="s">
        <v>785</v>
      </c>
      <c r="D374" s="14" t="s">
        <v>784</v>
      </c>
      <c r="E374" s="14">
        <v>0</v>
      </c>
      <c r="F374" s="14">
        <v>0</v>
      </c>
    </row>
    <row r="375" s="14" customFormat="1" spans="1:6">
      <c r="A375" s="15">
        <v>373</v>
      </c>
      <c r="B375" s="14" t="s">
        <v>777</v>
      </c>
      <c r="C375" s="14" t="s">
        <v>787</v>
      </c>
      <c r="D375" s="14" t="s">
        <v>786</v>
      </c>
      <c r="E375" s="14">
        <v>0</v>
      </c>
      <c r="F375" s="14">
        <v>0</v>
      </c>
    </row>
    <row r="376" s="14" customFormat="1" spans="1:6">
      <c r="A376" s="15">
        <v>374</v>
      </c>
      <c r="B376" s="14" t="s">
        <v>777</v>
      </c>
      <c r="C376" s="14" t="s">
        <v>789</v>
      </c>
      <c r="D376" s="14" t="s">
        <v>788</v>
      </c>
      <c r="E376" s="14">
        <v>0</v>
      </c>
      <c r="F376" s="14">
        <v>0</v>
      </c>
    </row>
    <row r="377" s="14" customFormat="1" spans="1:6">
      <c r="A377" s="15">
        <v>375</v>
      </c>
      <c r="B377" s="14" t="s">
        <v>777</v>
      </c>
      <c r="C377" s="14" t="s">
        <v>791</v>
      </c>
      <c r="D377" s="14" t="s">
        <v>790</v>
      </c>
      <c r="E377" s="14">
        <v>0</v>
      </c>
      <c r="F377" s="14">
        <v>0</v>
      </c>
    </row>
    <row r="378" s="14" customFormat="1" spans="1:6">
      <c r="A378" s="15">
        <v>376</v>
      </c>
      <c r="B378" s="14" t="s">
        <v>777</v>
      </c>
      <c r="C378" s="14" t="s">
        <v>793</v>
      </c>
      <c r="D378" s="14" t="s">
        <v>792</v>
      </c>
      <c r="E378" s="14">
        <v>0</v>
      </c>
      <c r="F378" s="14">
        <v>0</v>
      </c>
    </row>
    <row r="379" s="14" customFormat="1" spans="1:6">
      <c r="A379" s="15">
        <v>377</v>
      </c>
      <c r="B379" s="14" t="s">
        <v>777</v>
      </c>
      <c r="C379" s="14" t="s">
        <v>795</v>
      </c>
      <c r="D379" s="14" t="s">
        <v>794</v>
      </c>
      <c r="E379" s="14">
        <v>0</v>
      </c>
      <c r="F379" s="14">
        <v>0</v>
      </c>
    </row>
    <row r="380" s="14" customFormat="1" spans="1:6">
      <c r="A380" s="15">
        <v>378</v>
      </c>
      <c r="B380" s="14" t="s">
        <v>777</v>
      </c>
      <c r="C380" s="14" t="s">
        <v>797</v>
      </c>
      <c r="D380" s="14" t="s">
        <v>796</v>
      </c>
      <c r="E380" s="14">
        <v>0</v>
      </c>
      <c r="F380" s="14">
        <v>0</v>
      </c>
    </row>
    <row r="381" s="14" customFormat="1" spans="1:6">
      <c r="A381" s="15">
        <v>379</v>
      </c>
      <c r="B381" s="14" t="s">
        <v>777</v>
      </c>
      <c r="C381" s="14" t="s">
        <v>799</v>
      </c>
      <c r="D381" s="14" t="s">
        <v>798</v>
      </c>
      <c r="E381" s="14">
        <v>0</v>
      </c>
      <c r="F381" s="14">
        <v>0</v>
      </c>
    </row>
    <row r="382" s="14" customFormat="1" spans="1:6">
      <c r="A382" s="15">
        <v>380</v>
      </c>
      <c r="B382" s="14" t="s">
        <v>777</v>
      </c>
      <c r="C382" s="14" t="s">
        <v>801</v>
      </c>
      <c r="D382" s="14" t="s">
        <v>800</v>
      </c>
      <c r="E382" s="14">
        <v>0</v>
      </c>
      <c r="F382" s="14">
        <v>0</v>
      </c>
    </row>
    <row r="383" s="14" customFormat="1" spans="1:6">
      <c r="A383" s="15">
        <v>381</v>
      </c>
      <c r="B383" s="14" t="s">
        <v>777</v>
      </c>
      <c r="C383" s="14" t="s">
        <v>803</v>
      </c>
      <c r="D383" s="14" t="s">
        <v>802</v>
      </c>
      <c r="E383" s="14">
        <v>0</v>
      </c>
      <c r="F383" s="14">
        <v>0</v>
      </c>
    </row>
    <row r="384" s="14" customFormat="1" spans="1:6">
      <c r="A384" s="15">
        <v>382</v>
      </c>
      <c r="B384" s="14" t="s">
        <v>804</v>
      </c>
      <c r="C384" s="14" t="s">
        <v>806</v>
      </c>
      <c r="D384" s="14" t="s">
        <v>805</v>
      </c>
      <c r="E384" s="14">
        <v>0</v>
      </c>
      <c r="F384" s="14">
        <v>0</v>
      </c>
    </row>
    <row r="385" s="14" customFormat="1" spans="1:6">
      <c r="A385" s="15">
        <v>383</v>
      </c>
      <c r="B385" s="14" t="s">
        <v>804</v>
      </c>
      <c r="C385" s="14" t="s">
        <v>808</v>
      </c>
      <c r="D385" s="14" t="s">
        <v>807</v>
      </c>
      <c r="E385" s="14">
        <v>0</v>
      </c>
      <c r="F385" s="14">
        <v>0</v>
      </c>
    </row>
    <row r="386" s="14" customFormat="1" spans="1:6">
      <c r="A386" s="15">
        <v>384</v>
      </c>
      <c r="B386" s="14" t="s">
        <v>804</v>
      </c>
      <c r="C386" s="14" t="s">
        <v>810</v>
      </c>
      <c r="D386" s="14" t="s">
        <v>809</v>
      </c>
      <c r="E386" s="14">
        <v>0</v>
      </c>
      <c r="F386" s="14">
        <v>0</v>
      </c>
    </row>
    <row r="387" s="14" customFormat="1" spans="1:6">
      <c r="A387" s="15">
        <v>385</v>
      </c>
      <c r="B387" s="14" t="s">
        <v>804</v>
      </c>
      <c r="C387" s="14" t="s">
        <v>812</v>
      </c>
      <c r="D387" s="14" t="s">
        <v>811</v>
      </c>
      <c r="E387" s="14">
        <v>0</v>
      </c>
      <c r="F387" s="14">
        <v>0</v>
      </c>
    </row>
    <row r="388" s="14" customFormat="1" spans="1:6">
      <c r="A388" s="15">
        <v>386</v>
      </c>
      <c r="B388" s="14" t="s">
        <v>804</v>
      </c>
      <c r="C388" s="14" t="s">
        <v>814</v>
      </c>
      <c r="D388" s="14" t="s">
        <v>813</v>
      </c>
      <c r="E388" s="14">
        <v>0</v>
      </c>
      <c r="F388" s="14">
        <v>0</v>
      </c>
    </row>
    <row r="389" s="14" customFormat="1" spans="1:6">
      <c r="A389" s="15">
        <v>387</v>
      </c>
      <c r="B389" s="14" t="s">
        <v>804</v>
      </c>
      <c r="C389" s="14" t="s">
        <v>816</v>
      </c>
      <c r="D389" s="14" t="s">
        <v>815</v>
      </c>
      <c r="E389" s="14">
        <v>0</v>
      </c>
      <c r="F389" s="14">
        <v>0</v>
      </c>
    </row>
    <row r="390" s="14" customFormat="1" spans="1:6">
      <c r="A390" s="15">
        <v>388</v>
      </c>
      <c r="B390" s="14" t="s">
        <v>804</v>
      </c>
      <c r="C390" s="14" t="s">
        <v>818</v>
      </c>
      <c r="D390" s="14" t="s">
        <v>817</v>
      </c>
      <c r="E390" s="14">
        <v>0</v>
      </c>
      <c r="F390" s="14">
        <v>0</v>
      </c>
    </row>
    <row r="391" s="14" customFormat="1" spans="1:6">
      <c r="A391" s="15">
        <v>389</v>
      </c>
      <c r="B391" s="14" t="s">
        <v>804</v>
      </c>
      <c r="C391" s="14" t="s">
        <v>820</v>
      </c>
      <c r="D391" s="14" t="s">
        <v>819</v>
      </c>
      <c r="E391" s="14">
        <v>0</v>
      </c>
      <c r="F391" s="14">
        <v>0</v>
      </c>
    </row>
    <row r="392" s="14" customFormat="1" spans="1:6">
      <c r="A392" s="15">
        <v>390</v>
      </c>
      <c r="B392" s="14" t="s">
        <v>804</v>
      </c>
      <c r="C392" s="14" t="s">
        <v>822</v>
      </c>
      <c r="D392" s="14" t="s">
        <v>821</v>
      </c>
      <c r="E392" s="14">
        <v>0</v>
      </c>
      <c r="F392" s="14">
        <v>0</v>
      </c>
    </row>
    <row r="393" s="14" customFormat="1" spans="1:6">
      <c r="A393" s="15">
        <v>391</v>
      </c>
      <c r="B393" s="14" t="s">
        <v>804</v>
      </c>
      <c r="C393" s="14" t="s">
        <v>824</v>
      </c>
      <c r="D393" s="14" t="s">
        <v>823</v>
      </c>
      <c r="E393" s="14">
        <v>0</v>
      </c>
      <c r="F393" s="14">
        <v>0</v>
      </c>
    </row>
    <row r="394" s="14" customFormat="1" spans="1:6">
      <c r="A394" s="15">
        <v>392</v>
      </c>
      <c r="B394" s="14" t="s">
        <v>804</v>
      </c>
      <c r="C394" s="14" t="s">
        <v>826</v>
      </c>
      <c r="D394" s="14" t="s">
        <v>825</v>
      </c>
      <c r="E394" s="14">
        <v>0</v>
      </c>
      <c r="F394" s="14">
        <v>0</v>
      </c>
    </row>
    <row r="395" s="14" customFormat="1" spans="1:6">
      <c r="A395" s="15">
        <v>393</v>
      </c>
      <c r="B395" s="14" t="s">
        <v>804</v>
      </c>
      <c r="C395" s="14" t="s">
        <v>828</v>
      </c>
      <c r="D395" s="14" t="s">
        <v>827</v>
      </c>
      <c r="E395" s="14">
        <v>0</v>
      </c>
      <c r="F395" s="14">
        <v>0</v>
      </c>
    </row>
    <row r="396" s="14" customFormat="1" spans="1:6">
      <c r="A396" s="15">
        <v>394</v>
      </c>
      <c r="B396" s="14" t="s">
        <v>829</v>
      </c>
      <c r="C396" s="14" t="s">
        <v>831</v>
      </c>
      <c r="D396" s="14" t="s">
        <v>830</v>
      </c>
      <c r="E396" s="14">
        <v>0</v>
      </c>
      <c r="F396" s="14">
        <v>0</v>
      </c>
    </row>
    <row r="397" s="14" customFormat="1" spans="1:6">
      <c r="A397" s="15">
        <v>395</v>
      </c>
      <c r="B397" s="14" t="s">
        <v>829</v>
      </c>
      <c r="C397" s="14" t="s">
        <v>833</v>
      </c>
      <c r="D397" s="14" t="s">
        <v>832</v>
      </c>
      <c r="E397" s="14">
        <v>2892</v>
      </c>
      <c r="F397" s="14">
        <v>2897</v>
      </c>
    </row>
    <row r="398" s="14" customFormat="1" spans="1:6">
      <c r="A398" s="15">
        <v>396</v>
      </c>
      <c r="B398" s="14" t="s">
        <v>829</v>
      </c>
      <c r="C398" s="14" t="s">
        <v>835</v>
      </c>
      <c r="D398" s="14" t="s">
        <v>834</v>
      </c>
      <c r="E398" s="14">
        <v>4494</v>
      </c>
      <c r="F398" s="14">
        <v>4563</v>
      </c>
    </row>
    <row r="399" s="14" customFormat="1" spans="1:6">
      <c r="A399" s="15">
        <v>397</v>
      </c>
      <c r="B399" s="14" t="s">
        <v>829</v>
      </c>
      <c r="C399" s="14" t="s">
        <v>837</v>
      </c>
      <c r="D399" s="14" t="s">
        <v>836</v>
      </c>
      <c r="E399" s="14">
        <v>0</v>
      </c>
      <c r="F399" s="14">
        <v>0</v>
      </c>
    </row>
    <row r="400" s="14" customFormat="1" spans="1:6">
      <c r="A400" s="15">
        <v>398</v>
      </c>
      <c r="B400" s="14" t="s">
        <v>829</v>
      </c>
      <c r="C400" s="14" t="s">
        <v>839</v>
      </c>
      <c r="D400" s="14" t="s">
        <v>838</v>
      </c>
      <c r="E400" s="14">
        <v>3786</v>
      </c>
      <c r="F400" s="14">
        <v>3786</v>
      </c>
    </row>
    <row r="401" s="14" customFormat="1" spans="1:6">
      <c r="A401" s="15">
        <v>399</v>
      </c>
      <c r="B401" s="14" t="s">
        <v>840</v>
      </c>
      <c r="C401" s="14" t="s">
        <v>842</v>
      </c>
      <c r="D401" s="14" t="s">
        <v>841</v>
      </c>
      <c r="E401" s="14">
        <v>0</v>
      </c>
      <c r="F401" s="14">
        <v>0</v>
      </c>
    </row>
    <row r="402" s="14" customFormat="1" spans="1:6">
      <c r="A402" s="15">
        <v>400</v>
      </c>
      <c r="B402" s="14" t="s">
        <v>840</v>
      </c>
      <c r="C402" s="14" t="s">
        <v>844</v>
      </c>
      <c r="D402" s="14" t="s">
        <v>843</v>
      </c>
      <c r="E402" s="14">
        <v>0</v>
      </c>
      <c r="F402" s="14">
        <v>0</v>
      </c>
    </row>
    <row r="403" s="14" customFormat="1" spans="1:6">
      <c r="A403" s="15">
        <v>401</v>
      </c>
      <c r="B403" s="14" t="s">
        <v>840</v>
      </c>
      <c r="C403" s="14" t="s">
        <v>846</v>
      </c>
      <c r="D403" s="14" t="s">
        <v>845</v>
      </c>
      <c r="E403" s="14">
        <v>2276</v>
      </c>
      <c r="F403" s="14">
        <v>2276</v>
      </c>
    </row>
    <row r="404" s="14" customFormat="1" spans="1:6">
      <c r="A404" s="15">
        <v>402</v>
      </c>
      <c r="B404" s="14" t="s">
        <v>840</v>
      </c>
      <c r="C404" s="14" t="s">
        <v>848</v>
      </c>
      <c r="D404" s="14" t="s">
        <v>847</v>
      </c>
      <c r="E404" s="14">
        <v>0</v>
      </c>
      <c r="F404" s="14">
        <v>0</v>
      </c>
    </row>
    <row r="405" s="14" customFormat="1" spans="1:6">
      <c r="A405" s="15">
        <v>403</v>
      </c>
      <c r="B405" s="14" t="s">
        <v>840</v>
      </c>
      <c r="C405" s="14" t="s">
        <v>850</v>
      </c>
      <c r="D405" s="14" t="s">
        <v>849</v>
      </c>
      <c r="E405" s="14">
        <v>68</v>
      </c>
      <c r="F405" s="14">
        <v>68</v>
      </c>
    </row>
    <row r="406" s="14" customFormat="1" spans="1:6">
      <c r="A406" s="15">
        <v>404</v>
      </c>
      <c r="B406" s="14" t="s">
        <v>840</v>
      </c>
      <c r="C406" s="14" t="s">
        <v>852</v>
      </c>
      <c r="D406" s="14" t="s">
        <v>851</v>
      </c>
      <c r="E406" s="14">
        <v>0</v>
      </c>
      <c r="F406" s="14">
        <v>0</v>
      </c>
    </row>
    <row r="407" s="14" customFormat="1" spans="1:6">
      <c r="A407" s="15">
        <v>405</v>
      </c>
      <c r="B407" s="14" t="s">
        <v>840</v>
      </c>
      <c r="C407" s="14" t="s">
        <v>854</v>
      </c>
      <c r="D407" s="14" t="s">
        <v>853</v>
      </c>
      <c r="E407" s="14">
        <v>532</v>
      </c>
      <c r="F407" s="14">
        <v>532</v>
      </c>
    </row>
    <row r="408" s="14" customFormat="1" spans="1:6">
      <c r="A408" s="15">
        <v>406</v>
      </c>
      <c r="B408" s="14" t="s">
        <v>840</v>
      </c>
      <c r="C408" s="14" t="s">
        <v>856</v>
      </c>
      <c r="D408" s="14" t="s">
        <v>855</v>
      </c>
      <c r="E408" s="14">
        <v>0</v>
      </c>
      <c r="F408" s="14">
        <v>0</v>
      </c>
    </row>
    <row r="409" s="14" customFormat="1" spans="1:6">
      <c r="A409" s="15">
        <v>407</v>
      </c>
      <c r="B409" s="14" t="s">
        <v>840</v>
      </c>
      <c r="C409" s="14" t="s">
        <v>858</v>
      </c>
      <c r="D409" s="14" t="s">
        <v>857</v>
      </c>
      <c r="E409" s="14">
        <v>0</v>
      </c>
      <c r="F409" s="14">
        <v>0</v>
      </c>
    </row>
    <row r="410" s="14" customFormat="1" spans="1:6">
      <c r="A410" s="15">
        <v>408</v>
      </c>
      <c r="B410" s="14" t="s">
        <v>859</v>
      </c>
      <c r="C410" s="14" t="s">
        <v>861</v>
      </c>
      <c r="D410" s="14" t="s">
        <v>860</v>
      </c>
      <c r="E410" s="14">
        <v>0</v>
      </c>
      <c r="F410" s="14">
        <v>0</v>
      </c>
    </row>
    <row r="411" s="14" customFormat="1" spans="1:6">
      <c r="A411" s="15">
        <v>409</v>
      </c>
      <c r="B411" s="14" t="s">
        <v>859</v>
      </c>
      <c r="C411" s="14" t="s">
        <v>863</v>
      </c>
      <c r="D411" s="14" t="s">
        <v>862</v>
      </c>
      <c r="E411" s="14">
        <v>971</v>
      </c>
      <c r="F411" s="14">
        <v>971</v>
      </c>
    </row>
    <row r="412" s="14" customFormat="1" spans="1:6">
      <c r="A412" s="15">
        <v>410</v>
      </c>
      <c r="B412" s="14" t="s">
        <v>859</v>
      </c>
      <c r="C412" s="14" t="s">
        <v>865</v>
      </c>
      <c r="D412" s="14" t="s">
        <v>864</v>
      </c>
      <c r="E412" s="14">
        <v>273</v>
      </c>
      <c r="F412" s="14">
        <v>273</v>
      </c>
    </row>
    <row r="413" s="14" customFormat="1" spans="1:6">
      <c r="A413" s="15">
        <v>411</v>
      </c>
      <c r="B413" s="14" t="s">
        <v>859</v>
      </c>
      <c r="C413" s="14" t="s">
        <v>867</v>
      </c>
      <c r="D413" s="14" t="s">
        <v>866</v>
      </c>
      <c r="E413" s="14">
        <v>2031</v>
      </c>
      <c r="F413" s="14">
        <v>1460</v>
      </c>
    </row>
    <row r="414" s="14" customFormat="1" spans="1:6">
      <c r="A414" s="15">
        <v>412</v>
      </c>
      <c r="B414" s="14" t="s">
        <v>859</v>
      </c>
      <c r="C414" s="14" t="s">
        <v>869</v>
      </c>
      <c r="D414" s="14" t="s">
        <v>868</v>
      </c>
      <c r="E414" s="14">
        <v>2844</v>
      </c>
      <c r="F414" s="14">
        <v>2844</v>
      </c>
    </row>
    <row r="415" s="14" customFormat="1" spans="1:6">
      <c r="A415" s="15">
        <v>413</v>
      </c>
      <c r="B415" s="14" t="s">
        <v>859</v>
      </c>
      <c r="C415" s="14" t="s">
        <v>871</v>
      </c>
      <c r="D415" s="14" t="s">
        <v>870</v>
      </c>
      <c r="E415" s="14">
        <v>2006</v>
      </c>
      <c r="F415" s="14">
        <v>2006</v>
      </c>
    </row>
    <row r="416" s="14" customFormat="1" spans="1:6">
      <c r="A416" s="15">
        <v>414</v>
      </c>
      <c r="B416" s="14" t="s">
        <v>859</v>
      </c>
      <c r="C416" s="14" t="s">
        <v>873</v>
      </c>
      <c r="D416" s="14" t="s">
        <v>872</v>
      </c>
      <c r="E416" s="14">
        <v>0</v>
      </c>
      <c r="F416" s="14">
        <v>0</v>
      </c>
    </row>
    <row r="417" s="14" customFormat="1" spans="1:6">
      <c r="A417" s="15">
        <v>415</v>
      </c>
      <c r="B417" s="14" t="s">
        <v>859</v>
      </c>
      <c r="C417" s="14" t="s">
        <v>874</v>
      </c>
      <c r="D417" s="14" t="s">
        <v>834</v>
      </c>
      <c r="E417" s="14">
        <v>5011</v>
      </c>
      <c r="F417" s="14">
        <v>5011</v>
      </c>
    </row>
    <row r="418" s="14" customFormat="1" spans="1:6">
      <c r="A418" s="15">
        <v>416</v>
      </c>
      <c r="B418" s="14" t="s">
        <v>859</v>
      </c>
      <c r="C418" s="14" t="s">
        <v>876</v>
      </c>
      <c r="D418" s="14" t="s">
        <v>875</v>
      </c>
      <c r="E418" s="14">
        <v>3838</v>
      </c>
      <c r="F418" s="14">
        <v>2749</v>
      </c>
    </row>
    <row r="419" s="14" customFormat="1" spans="1:6">
      <c r="A419" s="15">
        <v>417</v>
      </c>
      <c r="B419" s="14" t="s">
        <v>859</v>
      </c>
      <c r="C419" s="14" t="s">
        <v>878</v>
      </c>
      <c r="D419" s="14" t="s">
        <v>877</v>
      </c>
      <c r="E419" s="14">
        <v>634</v>
      </c>
      <c r="F419" s="14">
        <v>634</v>
      </c>
    </row>
    <row r="420" s="14" customFormat="1" spans="1:6">
      <c r="A420" s="15">
        <v>418</v>
      </c>
      <c r="B420" s="14" t="s">
        <v>879</v>
      </c>
      <c r="C420" s="14" t="s">
        <v>881</v>
      </c>
      <c r="D420" s="14" t="s">
        <v>880</v>
      </c>
      <c r="E420" s="14">
        <v>0</v>
      </c>
      <c r="F420" s="14">
        <v>0</v>
      </c>
    </row>
    <row r="421" s="14" customFormat="1" spans="1:6">
      <c r="A421" s="15">
        <v>419</v>
      </c>
      <c r="B421" s="14" t="s">
        <v>879</v>
      </c>
      <c r="C421" s="14" t="s">
        <v>883</v>
      </c>
      <c r="D421" s="14" t="s">
        <v>882</v>
      </c>
      <c r="E421" s="14">
        <v>222</v>
      </c>
      <c r="F421" s="14">
        <v>223</v>
      </c>
    </row>
    <row r="422" s="14" customFormat="1" spans="1:6">
      <c r="A422" s="15">
        <v>420</v>
      </c>
      <c r="B422" s="14" t="s">
        <v>879</v>
      </c>
      <c r="C422" s="14" t="s">
        <v>885</v>
      </c>
      <c r="D422" s="14" t="s">
        <v>884</v>
      </c>
      <c r="E422" s="14">
        <v>0</v>
      </c>
      <c r="F422" s="14">
        <v>0</v>
      </c>
    </row>
    <row r="423" s="14" customFormat="1" spans="1:6">
      <c r="A423" s="15">
        <v>421</v>
      </c>
      <c r="B423" s="14" t="s">
        <v>879</v>
      </c>
      <c r="C423" s="14" t="s">
        <v>887</v>
      </c>
      <c r="D423" s="14" t="s">
        <v>886</v>
      </c>
      <c r="E423" s="14">
        <v>0</v>
      </c>
      <c r="F423" s="14">
        <v>0</v>
      </c>
    </row>
    <row r="424" s="14" customFormat="1" spans="1:6">
      <c r="A424" s="15">
        <v>422</v>
      </c>
      <c r="B424" s="14" t="s">
        <v>879</v>
      </c>
      <c r="C424" s="14" t="s">
        <v>889</v>
      </c>
      <c r="D424" s="14" t="s">
        <v>888</v>
      </c>
      <c r="E424" s="14">
        <v>0</v>
      </c>
      <c r="F424" s="14">
        <v>0</v>
      </c>
    </row>
    <row r="425" s="14" customFormat="1" spans="1:6">
      <c r="A425" s="15">
        <v>423</v>
      </c>
      <c r="B425" s="14" t="s">
        <v>879</v>
      </c>
      <c r="C425" s="14" t="s">
        <v>891</v>
      </c>
      <c r="D425" s="14" t="s">
        <v>890</v>
      </c>
      <c r="E425" s="14">
        <v>0</v>
      </c>
      <c r="F425" s="14">
        <v>0</v>
      </c>
    </row>
    <row r="426" s="14" customFormat="1" spans="1:6">
      <c r="A426" s="15">
        <v>424</v>
      </c>
      <c r="B426" s="14" t="s">
        <v>879</v>
      </c>
      <c r="C426" s="14" t="s">
        <v>893</v>
      </c>
      <c r="D426" s="14" t="s">
        <v>892</v>
      </c>
      <c r="E426" s="14">
        <v>0</v>
      </c>
      <c r="F426" s="14">
        <v>0</v>
      </c>
    </row>
    <row r="427" s="14" customFormat="1" spans="1:6">
      <c r="A427" s="15">
        <v>425</v>
      </c>
      <c r="B427" s="14" t="s">
        <v>879</v>
      </c>
      <c r="C427" s="14" t="s">
        <v>895</v>
      </c>
      <c r="D427" s="14" t="s">
        <v>894</v>
      </c>
      <c r="E427" s="14">
        <v>0</v>
      </c>
      <c r="F427" s="14">
        <v>0</v>
      </c>
    </row>
    <row r="428" s="14" customFormat="1" spans="1:6">
      <c r="A428" s="15">
        <v>426</v>
      </c>
      <c r="B428" s="14" t="s">
        <v>879</v>
      </c>
      <c r="C428" s="14" t="s">
        <v>897</v>
      </c>
      <c r="D428" s="14" t="s">
        <v>896</v>
      </c>
      <c r="E428" s="14">
        <v>0</v>
      </c>
      <c r="F428" s="14">
        <v>0</v>
      </c>
    </row>
    <row r="429" s="14" customFormat="1" spans="1:6">
      <c r="A429" s="15">
        <v>427</v>
      </c>
      <c r="B429" s="14" t="s">
        <v>879</v>
      </c>
      <c r="C429" s="14" t="s">
        <v>899</v>
      </c>
      <c r="D429" s="14" t="s">
        <v>898</v>
      </c>
      <c r="E429" s="14">
        <v>0</v>
      </c>
      <c r="F429" s="14">
        <v>0</v>
      </c>
    </row>
    <row r="430" s="14" customFormat="1" spans="1:6">
      <c r="A430" s="15">
        <v>428</v>
      </c>
      <c r="B430" s="14" t="s">
        <v>879</v>
      </c>
      <c r="C430" s="14" t="s">
        <v>901</v>
      </c>
      <c r="D430" s="14" t="s">
        <v>900</v>
      </c>
      <c r="E430" s="14">
        <v>0</v>
      </c>
      <c r="F430" s="14">
        <v>0</v>
      </c>
    </row>
    <row r="431" s="14" customFormat="1" spans="1:6">
      <c r="A431" s="15">
        <v>429</v>
      </c>
      <c r="B431" s="14" t="s">
        <v>879</v>
      </c>
      <c r="C431" s="14" t="s">
        <v>903</v>
      </c>
      <c r="D431" s="14" t="s">
        <v>902</v>
      </c>
      <c r="E431" s="14">
        <v>320</v>
      </c>
      <c r="F431" s="14">
        <v>846</v>
      </c>
    </row>
    <row r="432" s="14" customFormat="1" spans="1:6">
      <c r="A432" s="15">
        <v>430</v>
      </c>
      <c r="B432" s="14" t="s">
        <v>879</v>
      </c>
      <c r="C432" s="14" t="s">
        <v>905</v>
      </c>
      <c r="D432" s="14" t="s">
        <v>904</v>
      </c>
      <c r="E432" s="14">
        <v>0</v>
      </c>
      <c r="F432" s="14">
        <v>0</v>
      </c>
    </row>
    <row r="433" s="14" customFormat="1" spans="1:6">
      <c r="A433" s="15">
        <v>431</v>
      </c>
      <c r="B433" s="14" t="s">
        <v>906</v>
      </c>
      <c r="C433" s="14" t="s">
        <v>908</v>
      </c>
      <c r="D433" s="14" t="s">
        <v>907</v>
      </c>
      <c r="E433" s="14">
        <v>0</v>
      </c>
      <c r="F433" s="14">
        <v>0</v>
      </c>
    </row>
    <row r="434" s="14" customFormat="1" spans="1:6">
      <c r="A434" s="15">
        <v>432</v>
      </c>
      <c r="B434" s="14" t="s">
        <v>906</v>
      </c>
      <c r="C434" s="14" t="s">
        <v>910</v>
      </c>
      <c r="D434" s="14" t="s">
        <v>909</v>
      </c>
      <c r="E434" s="14">
        <v>0</v>
      </c>
      <c r="F434" s="14">
        <v>0</v>
      </c>
    </row>
    <row r="435" s="14" customFormat="1" spans="1:6">
      <c r="A435" s="15">
        <v>433</v>
      </c>
      <c r="B435" s="14" t="s">
        <v>906</v>
      </c>
      <c r="C435" s="14" t="s">
        <v>912</v>
      </c>
      <c r="D435" s="14" t="s">
        <v>911</v>
      </c>
      <c r="E435" s="14">
        <v>0</v>
      </c>
      <c r="F435" s="14">
        <v>0</v>
      </c>
    </row>
    <row r="436" s="14" customFormat="1" spans="1:6">
      <c r="A436" s="15">
        <v>434</v>
      </c>
      <c r="B436" s="14" t="s">
        <v>906</v>
      </c>
      <c r="C436" s="14" t="s">
        <v>914</v>
      </c>
      <c r="D436" s="14" t="s">
        <v>913</v>
      </c>
      <c r="E436" s="14">
        <v>0</v>
      </c>
      <c r="F436" s="14">
        <v>0</v>
      </c>
    </row>
    <row r="437" s="14" customFormat="1" spans="1:6">
      <c r="A437" s="15">
        <v>435</v>
      </c>
      <c r="B437" s="14" t="s">
        <v>906</v>
      </c>
      <c r="C437" s="14" t="s">
        <v>916</v>
      </c>
      <c r="D437" s="14" t="s">
        <v>915</v>
      </c>
      <c r="E437" s="14">
        <v>0</v>
      </c>
      <c r="F437" s="14">
        <v>0</v>
      </c>
    </row>
    <row r="438" s="14" customFormat="1" spans="1:6">
      <c r="A438" s="15">
        <v>436</v>
      </c>
      <c r="B438" s="14" t="s">
        <v>906</v>
      </c>
      <c r="C438" s="14" t="s">
        <v>918</v>
      </c>
      <c r="D438" s="14" t="s">
        <v>917</v>
      </c>
      <c r="E438" s="14">
        <v>0</v>
      </c>
      <c r="F438" s="14">
        <v>0</v>
      </c>
    </row>
    <row r="439" s="14" customFormat="1" spans="1:6">
      <c r="A439" s="15">
        <v>437</v>
      </c>
      <c r="B439" s="14" t="s">
        <v>919</v>
      </c>
      <c r="C439" s="14" t="s">
        <v>921</v>
      </c>
      <c r="D439" s="14" t="s">
        <v>920</v>
      </c>
      <c r="E439" s="14">
        <v>0</v>
      </c>
      <c r="F439" s="14">
        <v>0</v>
      </c>
    </row>
    <row r="440" s="14" customFormat="1" spans="1:6">
      <c r="A440" s="15">
        <v>438</v>
      </c>
      <c r="B440" s="14" t="s">
        <v>919</v>
      </c>
      <c r="C440" s="14" t="s">
        <v>923</v>
      </c>
      <c r="D440" s="14" t="s">
        <v>922</v>
      </c>
      <c r="E440" s="14">
        <v>0</v>
      </c>
      <c r="F440" s="14">
        <v>0</v>
      </c>
    </row>
    <row r="441" s="14" customFormat="1" spans="1:6">
      <c r="A441" s="15">
        <v>439</v>
      </c>
      <c r="B441" s="14" t="s">
        <v>919</v>
      </c>
      <c r="C441" s="14" t="s">
        <v>925</v>
      </c>
      <c r="D441" s="14" t="s">
        <v>924</v>
      </c>
      <c r="E441" s="14">
        <v>0</v>
      </c>
      <c r="F441" s="14">
        <v>0</v>
      </c>
    </row>
    <row r="442" s="14" customFormat="1" spans="1:6">
      <c r="A442" s="15">
        <v>440</v>
      </c>
      <c r="B442" s="14" t="s">
        <v>919</v>
      </c>
      <c r="C442" s="14" t="s">
        <v>927</v>
      </c>
      <c r="D442" s="14" t="s">
        <v>926</v>
      </c>
      <c r="E442" s="14">
        <v>0</v>
      </c>
      <c r="F442" s="14">
        <v>0</v>
      </c>
    </row>
    <row r="443" s="14" customFormat="1" spans="1:6">
      <c r="A443" s="15">
        <v>441</v>
      </c>
      <c r="B443" s="14" t="s">
        <v>919</v>
      </c>
      <c r="C443" s="14" t="s">
        <v>929</v>
      </c>
      <c r="D443" s="14" t="s">
        <v>928</v>
      </c>
      <c r="E443" s="14">
        <v>0</v>
      </c>
      <c r="F443" s="14">
        <v>0</v>
      </c>
    </row>
    <row r="444" s="14" customFormat="1" spans="1:6">
      <c r="A444" s="15">
        <v>442</v>
      </c>
      <c r="B444" s="14" t="s">
        <v>919</v>
      </c>
      <c r="C444" s="14" t="s">
        <v>931</v>
      </c>
      <c r="D444" s="14" t="s">
        <v>930</v>
      </c>
      <c r="E444" s="14">
        <v>0</v>
      </c>
      <c r="F444" s="14">
        <v>0</v>
      </c>
    </row>
    <row r="445" s="14" customFormat="1" spans="1:6">
      <c r="A445" s="15">
        <v>443</v>
      </c>
      <c r="B445" s="14" t="s">
        <v>919</v>
      </c>
      <c r="C445" s="14" t="s">
        <v>933</v>
      </c>
      <c r="D445" s="14" t="s">
        <v>932</v>
      </c>
      <c r="E445" s="14">
        <v>0</v>
      </c>
      <c r="F445" s="14">
        <v>0</v>
      </c>
    </row>
    <row r="446" s="14" customFormat="1" spans="1:6">
      <c r="A446" s="15">
        <v>444</v>
      </c>
      <c r="B446" s="14" t="s">
        <v>919</v>
      </c>
      <c r="C446" s="14" t="s">
        <v>935</v>
      </c>
      <c r="D446" s="14" t="s">
        <v>934</v>
      </c>
      <c r="E446" s="14">
        <v>0</v>
      </c>
      <c r="F446" s="14">
        <v>0</v>
      </c>
    </row>
    <row r="447" s="14" customFormat="1" spans="1:6">
      <c r="A447" s="15">
        <v>445</v>
      </c>
      <c r="B447" s="14" t="s">
        <v>919</v>
      </c>
      <c r="C447" s="14" t="s">
        <v>937</v>
      </c>
      <c r="D447" s="14" t="s">
        <v>936</v>
      </c>
      <c r="E447" s="14">
        <v>0</v>
      </c>
      <c r="F447" s="14">
        <v>0</v>
      </c>
    </row>
    <row r="448" s="14" customFormat="1" spans="1:6">
      <c r="A448" s="15">
        <v>446</v>
      </c>
      <c r="B448" s="14" t="s">
        <v>919</v>
      </c>
      <c r="C448" s="14" t="s">
        <v>939</v>
      </c>
      <c r="D448" s="14" t="s">
        <v>938</v>
      </c>
      <c r="E448" s="14">
        <v>0</v>
      </c>
      <c r="F448" s="14">
        <v>0</v>
      </c>
    </row>
    <row r="449" s="14" customFormat="1" spans="1:6">
      <c r="A449" s="15">
        <v>447</v>
      </c>
      <c r="B449" s="14" t="s">
        <v>919</v>
      </c>
      <c r="C449" s="14" t="s">
        <v>941</v>
      </c>
      <c r="D449" s="14" t="s">
        <v>940</v>
      </c>
      <c r="E449" s="14">
        <v>0</v>
      </c>
      <c r="F449" s="14">
        <v>0</v>
      </c>
    </row>
    <row r="450" s="14" customFormat="1" spans="1:6">
      <c r="A450" s="15">
        <v>448</v>
      </c>
      <c r="B450" s="14" t="s">
        <v>919</v>
      </c>
      <c r="C450" s="14" t="s">
        <v>943</v>
      </c>
      <c r="D450" s="14" t="s">
        <v>942</v>
      </c>
      <c r="E450" s="14">
        <v>0</v>
      </c>
      <c r="F450" s="14">
        <v>0</v>
      </c>
    </row>
    <row r="451" s="14" customFormat="1" spans="1:6">
      <c r="A451" s="15">
        <v>449</v>
      </c>
      <c r="B451" s="14" t="s">
        <v>944</v>
      </c>
      <c r="C451" s="14" t="s">
        <v>946</v>
      </c>
      <c r="D451" s="14" t="s">
        <v>945</v>
      </c>
      <c r="E451" s="14">
        <v>0</v>
      </c>
      <c r="F451" s="14">
        <v>0</v>
      </c>
    </row>
    <row r="452" s="14" customFormat="1" spans="1:6">
      <c r="A452" s="15">
        <v>450</v>
      </c>
      <c r="B452" s="14" t="s">
        <v>944</v>
      </c>
      <c r="C452" s="14" t="s">
        <v>948</v>
      </c>
      <c r="D452" s="14" t="s">
        <v>947</v>
      </c>
      <c r="E452" s="14">
        <v>1055</v>
      </c>
      <c r="F452" s="14">
        <v>2217</v>
      </c>
    </row>
    <row r="453" s="14" customFormat="1" spans="1:6">
      <c r="A453" s="15">
        <v>451</v>
      </c>
      <c r="B453" s="14" t="s">
        <v>944</v>
      </c>
      <c r="C453" s="14" t="s">
        <v>950</v>
      </c>
      <c r="D453" s="14" t="s">
        <v>949</v>
      </c>
      <c r="E453" s="14">
        <v>903</v>
      </c>
      <c r="F453" s="14">
        <v>1007</v>
      </c>
    </row>
    <row r="454" s="14" customFormat="1" spans="1:6">
      <c r="A454" s="15">
        <v>452</v>
      </c>
      <c r="B454" s="14" t="s">
        <v>944</v>
      </c>
      <c r="C454" s="14" t="s">
        <v>952</v>
      </c>
      <c r="D454" s="14" t="s">
        <v>951</v>
      </c>
      <c r="E454" s="14">
        <v>0</v>
      </c>
      <c r="F454" s="14">
        <v>0</v>
      </c>
    </row>
    <row r="455" s="14" customFormat="1" spans="1:6">
      <c r="A455" s="15">
        <v>453</v>
      </c>
      <c r="B455" s="14" t="s">
        <v>953</v>
      </c>
      <c r="C455" s="14" t="s">
        <v>955</v>
      </c>
      <c r="D455" s="14" t="s">
        <v>954</v>
      </c>
      <c r="E455" s="14">
        <v>0</v>
      </c>
      <c r="F455" s="14">
        <v>0</v>
      </c>
    </row>
    <row r="456" s="14" customFormat="1" spans="1:6">
      <c r="A456" s="15">
        <v>454</v>
      </c>
      <c r="B456" s="14" t="s">
        <v>953</v>
      </c>
      <c r="C456" s="14" t="s">
        <v>957</v>
      </c>
      <c r="D456" s="14" t="s">
        <v>956</v>
      </c>
      <c r="E456" s="14">
        <v>0</v>
      </c>
      <c r="F456" s="14">
        <v>0</v>
      </c>
    </row>
    <row r="457" s="14" customFormat="1" spans="1:6">
      <c r="A457" s="15">
        <v>455</v>
      </c>
      <c r="B457" s="14" t="s">
        <v>953</v>
      </c>
      <c r="C457" s="14" t="s">
        <v>959</v>
      </c>
      <c r="D457" s="14" t="s">
        <v>958</v>
      </c>
      <c r="E457" s="14">
        <v>0</v>
      </c>
      <c r="F457" s="14">
        <v>0</v>
      </c>
    </row>
    <row r="458" s="14" customFormat="1" spans="1:6">
      <c r="A458" s="15">
        <v>456</v>
      </c>
      <c r="B458" s="14" t="s">
        <v>953</v>
      </c>
      <c r="C458" s="14" t="s">
        <v>961</v>
      </c>
      <c r="D458" s="14" t="s">
        <v>960</v>
      </c>
      <c r="E458" s="14">
        <v>0</v>
      </c>
      <c r="F458" s="14">
        <v>0</v>
      </c>
    </row>
    <row r="459" s="14" customFormat="1" spans="1:6">
      <c r="A459" s="15">
        <v>457</v>
      </c>
      <c r="B459" s="14" t="s">
        <v>953</v>
      </c>
      <c r="C459" s="14" t="s">
        <v>963</v>
      </c>
      <c r="D459" s="14" t="s">
        <v>962</v>
      </c>
      <c r="E459" s="14">
        <v>0</v>
      </c>
      <c r="F459" s="14">
        <v>0</v>
      </c>
    </row>
    <row r="460" s="14" customFormat="1" spans="1:6">
      <c r="A460" s="15">
        <v>458</v>
      </c>
      <c r="B460" s="14" t="s">
        <v>953</v>
      </c>
      <c r="C460" s="14" t="s">
        <v>965</v>
      </c>
      <c r="D460" s="14" t="s">
        <v>964</v>
      </c>
      <c r="E460" s="14">
        <v>0</v>
      </c>
      <c r="F460" s="14">
        <v>0</v>
      </c>
    </row>
    <row r="461" s="14" customFormat="1" spans="1:6">
      <c r="A461" s="15">
        <v>459</v>
      </c>
      <c r="B461" s="14" t="s">
        <v>953</v>
      </c>
      <c r="C461" s="14" t="s">
        <v>967</v>
      </c>
      <c r="D461" s="14" t="s">
        <v>966</v>
      </c>
      <c r="E461" s="14">
        <v>0</v>
      </c>
      <c r="F461" s="14">
        <v>0</v>
      </c>
    </row>
    <row r="462" s="14" customFormat="1" spans="1:6">
      <c r="A462" s="15">
        <v>460</v>
      </c>
      <c r="B462" s="14" t="s">
        <v>953</v>
      </c>
      <c r="C462" s="14" t="s">
        <v>969</v>
      </c>
      <c r="D462" s="14" t="s">
        <v>968</v>
      </c>
      <c r="E462" s="14">
        <v>0</v>
      </c>
      <c r="F462" s="14">
        <v>0</v>
      </c>
    </row>
    <row r="463" s="14" customFormat="1" spans="1:6">
      <c r="A463" s="15">
        <v>461</v>
      </c>
      <c r="B463" s="14" t="s">
        <v>953</v>
      </c>
      <c r="C463" s="14" t="s">
        <v>971</v>
      </c>
      <c r="D463" s="14" t="s">
        <v>970</v>
      </c>
      <c r="E463" s="14">
        <v>0</v>
      </c>
      <c r="F463" s="14">
        <v>0</v>
      </c>
    </row>
    <row r="464" s="14" customFormat="1" spans="1:6">
      <c r="A464" s="15">
        <v>462</v>
      </c>
      <c r="B464" s="14" t="s">
        <v>953</v>
      </c>
      <c r="C464" s="14" t="s">
        <v>973</v>
      </c>
      <c r="D464" s="14" t="s">
        <v>972</v>
      </c>
      <c r="E464" s="14">
        <v>0</v>
      </c>
      <c r="F464" s="14">
        <v>0</v>
      </c>
    </row>
    <row r="465" s="14" customFormat="1" spans="1:6">
      <c r="A465" s="15">
        <v>463</v>
      </c>
      <c r="B465" s="14" t="s">
        <v>953</v>
      </c>
      <c r="C465" s="14" t="s">
        <v>975</v>
      </c>
      <c r="D465" s="14" t="s">
        <v>974</v>
      </c>
      <c r="E465" s="14">
        <v>0</v>
      </c>
      <c r="F465" s="14">
        <v>0</v>
      </c>
    </row>
    <row r="466" s="14" customFormat="1" spans="1:6">
      <c r="A466" s="15">
        <v>464</v>
      </c>
      <c r="B466" s="14" t="s">
        <v>953</v>
      </c>
      <c r="C466" s="14" t="s">
        <v>977</v>
      </c>
      <c r="D466" s="14" t="s">
        <v>976</v>
      </c>
      <c r="E466" s="14">
        <v>0</v>
      </c>
      <c r="F466" s="14">
        <v>0</v>
      </c>
    </row>
    <row r="467" s="14" customFormat="1" spans="1:6">
      <c r="A467" s="15">
        <v>465</v>
      </c>
      <c r="B467" s="14" t="s">
        <v>953</v>
      </c>
      <c r="C467" s="14" t="s">
        <v>979</v>
      </c>
      <c r="D467" s="14" t="s">
        <v>978</v>
      </c>
      <c r="E467" s="14">
        <v>0</v>
      </c>
      <c r="F467" s="14">
        <v>0</v>
      </c>
    </row>
    <row r="468" s="14" customFormat="1" spans="1:6">
      <c r="A468" s="15">
        <v>466</v>
      </c>
      <c r="B468" s="14" t="s">
        <v>953</v>
      </c>
      <c r="C468" s="14" t="s">
        <v>981</v>
      </c>
      <c r="D468" s="14" t="s">
        <v>980</v>
      </c>
      <c r="E468" s="14">
        <v>0</v>
      </c>
      <c r="F468" s="14">
        <v>0</v>
      </c>
    </row>
    <row r="469" s="14" customFormat="1" spans="1:6">
      <c r="A469" s="15">
        <v>467</v>
      </c>
      <c r="B469" s="14" t="s">
        <v>953</v>
      </c>
      <c r="C469" s="14" t="s">
        <v>983</v>
      </c>
      <c r="D469" s="14" t="s">
        <v>982</v>
      </c>
      <c r="E469" s="14">
        <v>0</v>
      </c>
      <c r="F469" s="14">
        <v>0</v>
      </c>
    </row>
    <row r="470" s="14" customFormat="1" spans="1:6">
      <c r="A470" s="15">
        <v>468</v>
      </c>
      <c r="B470" s="14" t="s">
        <v>953</v>
      </c>
      <c r="C470" s="14" t="s">
        <v>985</v>
      </c>
      <c r="D470" s="14" t="s">
        <v>984</v>
      </c>
      <c r="E470" s="14">
        <v>0</v>
      </c>
      <c r="F470" s="14">
        <v>0</v>
      </c>
    </row>
    <row r="471" s="14" customFormat="1" spans="1:6">
      <c r="A471" s="15">
        <v>469</v>
      </c>
      <c r="B471" s="14" t="s">
        <v>953</v>
      </c>
      <c r="C471" s="14" t="s">
        <v>987</v>
      </c>
      <c r="D471" s="14" t="s">
        <v>986</v>
      </c>
      <c r="E471" s="14">
        <v>0</v>
      </c>
      <c r="F471" s="14">
        <v>0</v>
      </c>
    </row>
    <row r="472" s="14" customFormat="1" spans="1:6">
      <c r="A472" s="15">
        <v>470</v>
      </c>
      <c r="B472" s="14" t="s">
        <v>953</v>
      </c>
      <c r="C472" s="14" t="s">
        <v>989</v>
      </c>
      <c r="D472" s="14" t="s">
        <v>988</v>
      </c>
      <c r="E472" s="14">
        <v>0</v>
      </c>
      <c r="F472" s="14">
        <v>0</v>
      </c>
    </row>
    <row r="473" s="14" customFormat="1" spans="1:6">
      <c r="A473" s="15">
        <v>471</v>
      </c>
      <c r="B473" s="14" t="s">
        <v>953</v>
      </c>
      <c r="C473" s="14" t="s">
        <v>991</v>
      </c>
      <c r="D473" s="14" t="s">
        <v>990</v>
      </c>
      <c r="E473" s="14">
        <v>0</v>
      </c>
      <c r="F473" s="14">
        <v>0</v>
      </c>
    </row>
    <row r="474" s="14" customFormat="1" spans="1:6">
      <c r="A474" s="15">
        <v>472</v>
      </c>
      <c r="B474" s="14" t="s">
        <v>953</v>
      </c>
      <c r="C474" s="14" t="s">
        <v>993</v>
      </c>
      <c r="D474" s="14" t="s">
        <v>992</v>
      </c>
      <c r="E474" s="14">
        <v>0</v>
      </c>
      <c r="F474" s="14">
        <v>0</v>
      </c>
    </row>
    <row r="475" s="14" customFormat="1" spans="1:6">
      <c r="A475" s="15">
        <v>473</v>
      </c>
      <c r="B475" s="14" t="s">
        <v>953</v>
      </c>
      <c r="C475" s="14" t="s">
        <v>995</v>
      </c>
      <c r="D475" s="14" t="s">
        <v>994</v>
      </c>
      <c r="E475" s="14">
        <v>0</v>
      </c>
      <c r="F475" s="14">
        <v>0</v>
      </c>
    </row>
    <row r="476" s="14" customFormat="1" spans="1:6">
      <c r="A476" s="15">
        <v>474</v>
      </c>
      <c r="B476" s="14" t="s">
        <v>953</v>
      </c>
      <c r="C476" s="14" t="s">
        <v>997</v>
      </c>
      <c r="D476" s="14" t="s">
        <v>996</v>
      </c>
      <c r="E476" s="14">
        <v>0</v>
      </c>
      <c r="F476" s="14">
        <v>0</v>
      </c>
    </row>
    <row r="477" s="14" customFormat="1" spans="1:6">
      <c r="A477" s="15">
        <v>475</v>
      </c>
      <c r="B477" s="14" t="s">
        <v>953</v>
      </c>
      <c r="C477" s="14" t="s">
        <v>999</v>
      </c>
      <c r="D477" s="14" t="s">
        <v>998</v>
      </c>
      <c r="E477" s="14">
        <v>0</v>
      </c>
      <c r="F477" s="14">
        <v>0</v>
      </c>
    </row>
    <row r="478" s="14" customFormat="1" spans="1:6">
      <c r="A478" s="15">
        <v>476</v>
      </c>
      <c r="B478" s="14" t="s">
        <v>1000</v>
      </c>
      <c r="C478" s="14" t="s">
        <v>1002</v>
      </c>
      <c r="D478" s="14" t="s">
        <v>1001</v>
      </c>
      <c r="E478" s="14">
        <v>0</v>
      </c>
      <c r="F478" s="14">
        <v>0</v>
      </c>
    </row>
    <row r="479" s="14" customFormat="1" spans="1:6">
      <c r="A479" s="15">
        <v>477</v>
      </c>
      <c r="B479" s="14" t="s">
        <v>1000</v>
      </c>
      <c r="C479" s="14" t="s">
        <v>1003</v>
      </c>
      <c r="D479" s="14" t="s">
        <v>213</v>
      </c>
      <c r="E479" s="14">
        <v>488</v>
      </c>
      <c r="F479" s="14">
        <v>488</v>
      </c>
    </row>
    <row r="480" s="14" customFormat="1" spans="1:6">
      <c r="A480" s="15">
        <v>478</v>
      </c>
      <c r="B480" s="14" t="s">
        <v>1000</v>
      </c>
      <c r="C480" s="14" t="s">
        <v>1005</v>
      </c>
      <c r="D480" s="14" t="s">
        <v>1004</v>
      </c>
      <c r="E480" s="14">
        <v>0</v>
      </c>
      <c r="F480" s="14">
        <v>0</v>
      </c>
    </row>
    <row r="481" s="14" customFormat="1" spans="1:6">
      <c r="A481" s="15">
        <v>479</v>
      </c>
      <c r="B481" s="14" t="s">
        <v>1000</v>
      </c>
      <c r="C481" s="14" t="s">
        <v>1007</v>
      </c>
      <c r="D481" s="14" t="s">
        <v>1006</v>
      </c>
      <c r="E481" s="14">
        <v>3204</v>
      </c>
      <c r="F481" s="14">
        <v>4331</v>
      </c>
    </row>
    <row r="482" s="14" customFormat="1" spans="1:6">
      <c r="A482" s="15">
        <v>480</v>
      </c>
      <c r="B482" s="14" t="s">
        <v>1000</v>
      </c>
      <c r="C482" s="14" t="s">
        <v>1009</v>
      </c>
      <c r="D482" s="14" t="s">
        <v>1008</v>
      </c>
      <c r="E482" s="14">
        <v>1500</v>
      </c>
      <c r="F482" s="14">
        <v>1837</v>
      </c>
    </row>
    <row r="483" s="14" customFormat="1" spans="1:6">
      <c r="A483" s="15">
        <v>481</v>
      </c>
      <c r="B483" s="14" t="s">
        <v>1000</v>
      </c>
      <c r="C483" s="14" t="s">
        <v>1011</v>
      </c>
      <c r="D483" s="14" t="s">
        <v>1010</v>
      </c>
      <c r="E483" s="14">
        <v>2343</v>
      </c>
      <c r="F483" s="14">
        <v>2343</v>
      </c>
    </row>
    <row r="484" s="14" customFormat="1" spans="1:6">
      <c r="A484" s="15">
        <v>482</v>
      </c>
      <c r="B484" s="14" t="s">
        <v>1000</v>
      </c>
      <c r="C484" s="14" t="s">
        <v>1013</v>
      </c>
      <c r="D484" s="14" t="s">
        <v>1012</v>
      </c>
      <c r="E484" s="14">
        <v>0</v>
      </c>
      <c r="F484" s="14">
        <v>0</v>
      </c>
    </row>
    <row r="485" s="14" customFormat="1" spans="1:6">
      <c r="A485" s="15">
        <v>483</v>
      </c>
      <c r="B485" s="14" t="s">
        <v>1000</v>
      </c>
      <c r="C485" s="14" t="s">
        <v>1015</v>
      </c>
      <c r="D485" s="14" t="s">
        <v>1014</v>
      </c>
      <c r="E485" s="14">
        <v>0</v>
      </c>
      <c r="F485" s="14">
        <v>0</v>
      </c>
    </row>
    <row r="486" s="14" customFormat="1" spans="1:6">
      <c r="A486" s="15">
        <v>484</v>
      </c>
      <c r="B486" s="14" t="s">
        <v>1000</v>
      </c>
      <c r="C486" s="14" t="s">
        <v>1017</v>
      </c>
      <c r="D486" s="14" t="s">
        <v>1016</v>
      </c>
      <c r="E486" s="14">
        <v>0</v>
      </c>
      <c r="F486" s="14">
        <v>0</v>
      </c>
    </row>
    <row r="487" s="14" customFormat="1" spans="1:6">
      <c r="A487" s="15">
        <v>485</v>
      </c>
      <c r="B487" s="14" t="s">
        <v>1000</v>
      </c>
      <c r="C487" s="14" t="s">
        <v>1019</v>
      </c>
      <c r="D487" s="14" t="s">
        <v>1018</v>
      </c>
      <c r="E487" s="14">
        <v>0</v>
      </c>
      <c r="F487" s="14">
        <v>0</v>
      </c>
    </row>
    <row r="488" s="14" customFormat="1" spans="1:6">
      <c r="A488" s="15">
        <v>486</v>
      </c>
      <c r="B488" s="14" t="s">
        <v>1000</v>
      </c>
      <c r="C488" s="14" t="s">
        <v>1021</v>
      </c>
      <c r="D488" s="14" t="s">
        <v>1020</v>
      </c>
      <c r="E488" s="14">
        <v>0</v>
      </c>
      <c r="F488" s="14">
        <v>0</v>
      </c>
    </row>
    <row r="489" s="14" customFormat="1" spans="1:6">
      <c r="A489" s="15">
        <v>487</v>
      </c>
      <c r="B489" s="14" t="s">
        <v>1000</v>
      </c>
      <c r="C489" s="14" t="s">
        <v>1023</v>
      </c>
      <c r="D489" s="14" t="s">
        <v>1022</v>
      </c>
      <c r="E489" s="14">
        <v>0</v>
      </c>
      <c r="F489" s="14">
        <v>0</v>
      </c>
    </row>
    <row r="490" s="14" customFormat="1" spans="1:6">
      <c r="A490" s="15">
        <v>488</v>
      </c>
      <c r="B490" s="14" t="s">
        <v>1000</v>
      </c>
      <c r="C490" s="14" t="s">
        <v>1025</v>
      </c>
      <c r="D490" s="14" t="s">
        <v>1024</v>
      </c>
      <c r="E490" s="14">
        <v>0</v>
      </c>
      <c r="F490" s="14">
        <v>0</v>
      </c>
    </row>
    <row r="491" s="14" customFormat="1" spans="1:6">
      <c r="A491" s="15">
        <v>489</v>
      </c>
      <c r="B491" s="14" t="s">
        <v>1000</v>
      </c>
      <c r="C491" s="14" t="s">
        <v>1027</v>
      </c>
      <c r="D491" s="14" t="s">
        <v>1026</v>
      </c>
      <c r="E491" s="14">
        <v>0</v>
      </c>
      <c r="F491" s="14">
        <v>0</v>
      </c>
    </row>
    <row r="492" s="14" customFormat="1" spans="1:6">
      <c r="A492" s="15">
        <v>490</v>
      </c>
      <c r="B492" s="14" t="s">
        <v>1028</v>
      </c>
      <c r="C492" s="14" t="s">
        <v>1030</v>
      </c>
      <c r="D492" s="14" t="s">
        <v>1029</v>
      </c>
      <c r="E492" s="14">
        <v>0</v>
      </c>
      <c r="F492" s="14">
        <v>0</v>
      </c>
    </row>
    <row r="493" s="14" customFormat="1" spans="1:6">
      <c r="A493" s="15">
        <v>491</v>
      </c>
      <c r="B493" s="14" t="s">
        <v>1028</v>
      </c>
      <c r="C493" s="14" t="s">
        <v>1032</v>
      </c>
      <c r="D493" s="14" t="s">
        <v>1031</v>
      </c>
      <c r="E493" s="14">
        <v>0</v>
      </c>
      <c r="F493" s="14">
        <v>0</v>
      </c>
    </row>
    <row r="494" s="14" customFormat="1" spans="1:6">
      <c r="A494" s="15">
        <v>492</v>
      </c>
      <c r="B494" s="14" t="s">
        <v>1028</v>
      </c>
      <c r="C494" s="14" t="s">
        <v>1034</v>
      </c>
      <c r="D494" s="14" t="s">
        <v>1033</v>
      </c>
      <c r="E494" s="14">
        <v>0</v>
      </c>
      <c r="F494" s="14">
        <v>0</v>
      </c>
    </row>
    <row r="495" s="14" customFormat="1" spans="1:6">
      <c r="A495" s="15">
        <v>493</v>
      </c>
      <c r="B495" s="14" t="s">
        <v>1028</v>
      </c>
      <c r="C495" s="14" t="s">
        <v>1036</v>
      </c>
      <c r="D495" s="14" t="s">
        <v>1035</v>
      </c>
      <c r="E495" s="14">
        <v>0</v>
      </c>
      <c r="F495" s="14">
        <v>0</v>
      </c>
    </row>
    <row r="496" s="14" customFormat="1" spans="1:6">
      <c r="A496" s="15">
        <v>494</v>
      </c>
      <c r="B496" s="14" t="s">
        <v>1028</v>
      </c>
      <c r="C496" s="14" t="s">
        <v>1038</v>
      </c>
      <c r="D496" s="14" t="s">
        <v>1037</v>
      </c>
      <c r="E496" s="14">
        <v>0</v>
      </c>
      <c r="F496" s="14">
        <v>0</v>
      </c>
    </row>
    <row r="497" s="14" customFormat="1" spans="1:6">
      <c r="A497" s="15">
        <v>495</v>
      </c>
      <c r="B497" s="14" t="s">
        <v>1028</v>
      </c>
      <c r="C497" s="14" t="s">
        <v>1040</v>
      </c>
      <c r="D497" s="14" t="s">
        <v>1039</v>
      </c>
      <c r="E497" s="14">
        <v>0</v>
      </c>
      <c r="F497" s="14">
        <v>0</v>
      </c>
    </row>
    <row r="498" s="14" customFormat="1" spans="1:6">
      <c r="A498" s="15">
        <v>496</v>
      </c>
      <c r="B498" s="14" t="s">
        <v>1028</v>
      </c>
      <c r="C498" s="14" t="s">
        <v>1042</v>
      </c>
      <c r="D498" s="14" t="s">
        <v>1041</v>
      </c>
      <c r="E498" s="14">
        <v>0</v>
      </c>
      <c r="F498" s="14">
        <v>0</v>
      </c>
    </row>
    <row r="499" s="14" customFormat="1" spans="1:6">
      <c r="A499" s="15">
        <v>497</v>
      </c>
      <c r="B499" s="14" t="s">
        <v>1043</v>
      </c>
      <c r="C499" s="14" t="s">
        <v>1045</v>
      </c>
      <c r="D499" s="14" t="s">
        <v>1044</v>
      </c>
      <c r="E499" s="14">
        <v>0</v>
      </c>
      <c r="F499" s="14">
        <v>0</v>
      </c>
    </row>
    <row r="500" s="14" customFormat="1" spans="1:6">
      <c r="A500" s="15">
        <v>498</v>
      </c>
      <c r="B500" s="14" t="s">
        <v>1043</v>
      </c>
      <c r="C500" s="14" t="s">
        <v>1047</v>
      </c>
      <c r="D500" s="14" t="s">
        <v>1046</v>
      </c>
      <c r="E500" s="14">
        <v>0</v>
      </c>
      <c r="F500" s="14">
        <v>266</v>
      </c>
    </row>
    <row r="501" s="14" customFormat="1" spans="1:6">
      <c r="A501" s="15">
        <v>499</v>
      </c>
      <c r="B501" s="14" t="s">
        <v>1043</v>
      </c>
      <c r="C501" s="14" t="s">
        <v>1049</v>
      </c>
      <c r="D501" s="14" t="s">
        <v>1048</v>
      </c>
      <c r="E501" s="14">
        <v>0</v>
      </c>
      <c r="F501" s="14">
        <v>1132</v>
      </c>
    </row>
    <row r="502" s="14" customFormat="1" spans="1:6">
      <c r="A502" s="15">
        <v>500</v>
      </c>
      <c r="B502" s="14" t="s">
        <v>1043</v>
      </c>
      <c r="C502" s="14" t="s">
        <v>1051</v>
      </c>
      <c r="D502" s="14" t="s">
        <v>1050</v>
      </c>
      <c r="E502" s="14">
        <v>0</v>
      </c>
      <c r="F502" s="14">
        <v>0</v>
      </c>
    </row>
    <row r="503" s="14" customFormat="1" spans="1:6">
      <c r="A503" s="15">
        <v>501</v>
      </c>
      <c r="B503" s="14" t="s">
        <v>1043</v>
      </c>
      <c r="C503" s="14" t="s">
        <v>1053</v>
      </c>
      <c r="D503" s="14" t="s">
        <v>1052</v>
      </c>
      <c r="E503" s="14">
        <v>0</v>
      </c>
      <c r="F503" s="14">
        <v>0</v>
      </c>
    </row>
    <row r="504" s="14" customFormat="1" spans="1:6">
      <c r="A504" s="15">
        <v>502</v>
      </c>
      <c r="B504" s="14" t="s">
        <v>1043</v>
      </c>
      <c r="C504" s="14" t="s">
        <v>1055</v>
      </c>
      <c r="D504" s="14" t="s">
        <v>1054</v>
      </c>
      <c r="E504" s="14">
        <v>0</v>
      </c>
      <c r="F504" s="14">
        <v>0</v>
      </c>
    </row>
    <row r="505" s="14" customFormat="1" spans="1:6">
      <c r="A505" s="15">
        <v>503</v>
      </c>
      <c r="B505" s="14" t="s">
        <v>1043</v>
      </c>
      <c r="C505" s="14" t="s">
        <v>1057</v>
      </c>
      <c r="D505" s="14" t="s">
        <v>1056</v>
      </c>
      <c r="E505" s="14">
        <v>0</v>
      </c>
      <c r="F505" s="14">
        <v>0</v>
      </c>
    </row>
    <row r="506" s="14" customFormat="1" spans="1:6">
      <c r="A506" s="15">
        <v>504</v>
      </c>
      <c r="B506" s="14" t="s">
        <v>1043</v>
      </c>
      <c r="C506" s="14" t="s">
        <v>1059</v>
      </c>
      <c r="D506" s="14" t="s">
        <v>1058</v>
      </c>
      <c r="E506" s="14">
        <v>0</v>
      </c>
      <c r="F506" s="14">
        <v>0</v>
      </c>
    </row>
    <row r="507" s="14" customFormat="1" spans="1:6">
      <c r="A507" s="15">
        <v>505</v>
      </c>
      <c r="B507" s="14" t="s">
        <v>1043</v>
      </c>
      <c r="C507" s="14" t="s">
        <v>1061</v>
      </c>
      <c r="D507" s="14" t="s">
        <v>1060</v>
      </c>
      <c r="E507" s="14">
        <v>0</v>
      </c>
      <c r="F507" s="14">
        <v>376</v>
      </c>
    </row>
    <row r="508" s="14" customFormat="1" spans="1:6">
      <c r="A508" s="15">
        <v>506</v>
      </c>
      <c r="B508" s="14" t="s">
        <v>1062</v>
      </c>
      <c r="C508" s="14" t="s">
        <v>1064</v>
      </c>
      <c r="D508" s="14" t="s">
        <v>1063</v>
      </c>
      <c r="E508" s="14">
        <v>0</v>
      </c>
      <c r="F508" s="14">
        <v>0</v>
      </c>
    </row>
    <row r="509" s="14" customFormat="1" spans="1:6">
      <c r="A509" s="15">
        <v>507</v>
      </c>
      <c r="B509" s="14" t="s">
        <v>1062</v>
      </c>
      <c r="C509" s="14" t="s">
        <v>1066</v>
      </c>
      <c r="D509" s="14" t="s">
        <v>1065</v>
      </c>
      <c r="E509" s="14">
        <v>0</v>
      </c>
      <c r="F509" s="14">
        <v>0</v>
      </c>
    </row>
    <row r="510" s="14" customFormat="1" spans="1:6">
      <c r="A510" s="15">
        <v>508</v>
      </c>
      <c r="B510" s="14" t="s">
        <v>1062</v>
      </c>
      <c r="C510" s="14" t="s">
        <v>1068</v>
      </c>
      <c r="D510" s="14" t="s">
        <v>1067</v>
      </c>
      <c r="E510" s="14">
        <v>0</v>
      </c>
      <c r="F510" s="14">
        <v>0</v>
      </c>
    </row>
    <row r="511" s="14" customFormat="1" spans="1:6">
      <c r="A511" s="15">
        <v>509</v>
      </c>
      <c r="B511" s="14" t="s">
        <v>1062</v>
      </c>
      <c r="C511" s="14" t="s">
        <v>1070</v>
      </c>
      <c r="D511" s="14" t="s">
        <v>1069</v>
      </c>
      <c r="E511" s="14">
        <v>0</v>
      </c>
      <c r="F511" s="14">
        <v>0</v>
      </c>
    </row>
    <row r="512" s="14" customFormat="1" spans="1:6">
      <c r="A512" s="15">
        <v>510</v>
      </c>
      <c r="B512" s="14" t="s">
        <v>1062</v>
      </c>
      <c r="C512" s="14" t="s">
        <v>1072</v>
      </c>
      <c r="D512" s="14" t="s">
        <v>1071</v>
      </c>
      <c r="E512" s="14">
        <v>0</v>
      </c>
      <c r="F512" s="14">
        <v>0</v>
      </c>
    </row>
    <row r="513" s="14" customFormat="1" spans="1:6">
      <c r="A513" s="15">
        <v>511</v>
      </c>
      <c r="B513" s="14" t="s">
        <v>1062</v>
      </c>
      <c r="C513" s="14" t="s">
        <v>1074</v>
      </c>
      <c r="D513" s="14" t="s">
        <v>1073</v>
      </c>
      <c r="E513" s="14">
        <v>0</v>
      </c>
      <c r="F513" s="14">
        <v>0</v>
      </c>
    </row>
    <row r="514" s="14" customFormat="1" spans="1:6">
      <c r="A514" s="15">
        <v>512</v>
      </c>
      <c r="B514" s="14" t="s">
        <v>1062</v>
      </c>
      <c r="C514" s="14" t="s">
        <v>1076</v>
      </c>
      <c r="D514" s="14" t="s">
        <v>1075</v>
      </c>
      <c r="E514" s="14">
        <v>0</v>
      </c>
      <c r="F514" s="14">
        <v>0</v>
      </c>
    </row>
    <row r="515" s="14" customFormat="1" spans="1:6">
      <c r="A515" s="15">
        <v>513</v>
      </c>
      <c r="B515" s="14" t="s">
        <v>1062</v>
      </c>
      <c r="C515" s="14" t="s">
        <v>1078</v>
      </c>
      <c r="D515" s="14" t="s">
        <v>1077</v>
      </c>
      <c r="E515" s="14">
        <v>0</v>
      </c>
      <c r="F515" s="14">
        <v>0</v>
      </c>
    </row>
    <row r="516" s="14" customFormat="1" spans="1:6">
      <c r="A516" s="15">
        <v>514</v>
      </c>
      <c r="B516" s="14" t="s">
        <v>1062</v>
      </c>
      <c r="C516" s="14" t="s">
        <v>1080</v>
      </c>
      <c r="D516" s="14" t="s">
        <v>1079</v>
      </c>
      <c r="E516" s="14">
        <v>0</v>
      </c>
      <c r="F516" s="14">
        <v>0</v>
      </c>
    </row>
    <row r="517" s="14" customFormat="1" spans="1:6">
      <c r="A517" s="15">
        <v>515</v>
      </c>
      <c r="B517" s="14" t="s">
        <v>1062</v>
      </c>
      <c r="C517" s="14" t="s">
        <v>1082</v>
      </c>
      <c r="D517" s="14" t="s">
        <v>1081</v>
      </c>
      <c r="E517" s="14">
        <v>0</v>
      </c>
      <c r="F517" s="14">
        <v>0</v>
      </c>
    </row>
    <row r="518" s="14" customFormat="1" spans="1:6">
      <c r="A518" s="15">
        <v>516</v>
      </c>
      <c r="B518" s="14" t="s">
        <v>1062</v>
      </c>
      <c r="C518" s="14" t="s">
        <v>1084</v>
      </c>
      <c r="D518" s="14" t="s">
        <v>1083</v>
      </c>
      <c r="E518" s="14">
        <v>0</v>
      </c>
      <c r="F518" s="14">
        <v>0</v>
      </c>
    </row>
    <row r="519" s="14" customFormat="1" spans="1:6">
      <c r="A519" s="15">
        <v>517</v>
      </c>
      <c r="B519" s="14" t="s">
        <v>1085</v>
      </c>
      <c r="C519" s="14" t="s">
        <v>1087</v>
      </c>
      <c r="D519" s="14" t="s">
        <v>1086</v>
      </c>
      <c r="E519" s="14">
        <v>0</v>
      </c>
      <c r="F519" s="14">
        <v>0</v>
      </c>
    </row>
    <row r="520" s="14" customFormat="1" spans="1:6">
      <c r="A520" s="15">
        <v>518</v>
      </c>
      <c r="B520" s="14" t="s">
        <v>1085</v>
      </c>
      <c r="C520" s="14" t="s">
        <v>1089</v>
      </c>
      <c r="D520" s="14" t="s">
        <v>1088</v>
      </c>
      <c r="E520" s="14">
        <v>0</v>
      </c>
      <c r="F520" s="14">
        <v>0</v>
      </c>
    </row>
    <row r="521" s="14" customFormat="1" spans="1:6">
      <c r="A521" s="15">
        <v>519</v>
      </c>
      <c r="B521" s="14" t="s">
        <v>1085</v>
      </c>
      <c r="C521" s="14" t="s">
        <v>1091</v>
      </c>
      <c r="D521" s="14" t="s">
        <v>1090</v>
      </c>
      <c r="E521" s="14">
        <v>0</v>
      </c>
      <c r="F521" s="14">
        <v>0</v>
      </c>
    </row>
    <row r="522" s="14" customFormat="1" spans="1:6">
      <c r="A522" s="15">
        <v>520</v>
      </c>
      <c r="B522" s="14" t="s">
        <v>1085</v>
      </c>
      <c r="C522" s="14" t="s">
        <v>1093</v>
      </c>
      <c r="D522" s="14" t="s">
        <v>1092</v>
      </c>
      <c r="E522" s="14">
        <v>0</v>
      </c>
      <c r="F522" s="14">
        <v>0</v>
      </c>
    </row>
    <row r="523" s="14" customFormat="1" spans="1:6">
      <c r="A523" s="15">
        <v>521</v>
      </c>
      <c r="B523" s="14" t="s">
        <v>1085</v>
      </c>
      <c r="C523" s="14" t="s">
        <v>1095</v>
      </c>
      <c r="D523" s="14" t="s">
        <v>1094</v>
      </c>
      <c r="E523" s="14">
        <v>0</v>
      </c>
      <c r="F523" s="14">
        <v>0</v>
      </c>
    </row>
    <row r="524" s="14" customFormat="1" spans="1:6">
      <c r="A524" s="15">
        <v>522</v>
      </c>
      <c r="B524" s="14" t="s">
        <v>1085</v>
      </c>
      <c r="C524" s="14" t="s">
        <v>1097</v>
      </c>
      <c r="D524" s="14" t="s">
        <v>1096</v>
      </c>
      <c r="E524" s="14">
        <v>0</v>
      </c>
      <c r="F524" s="14">
        <v>0</v>
      </c>
    </row>
    <row r="525" s="14" customFormat="1" spans="1:6">
      <c r="A525" s="15">
        <v>523</v>
      </c>
      <c r="B525" s="14" t="s">
        <v>1085</v>
      </c>
      <c r="C525" s="14" t="s">
        <v>1099</v>
      </c>
      <c r="D525" s="14" t="s">
        <v>1098</v>
      </c>
      <c r="E525" s="14">
        <v>0</v>
      </c>
      <c r="F525" s="14">
        <v>0</v>
      </c>
    </row>
    <row r="526" s="14" customFormat="1" spans="1:6">
      <c r="A526" s="15">
        <v>524</v>
      </c>
      <c r="B526" s="14" t="s">
        <v>1085</v>
      </c>
      <c r="C526" s="14" t="s">
        <v>1101</v>
      </c>
      <c r="D526" s="14" t="s">
        <v>1100</v>
      </c>
      <c r="E526" s="14">
        <v>0</v>
      </c>
      <c r="F526" s="14">
        <v>0</v>
      </c>
    </row>
    <row r="527" s="14" customFormat="1" spans="1:6">
      <c r="A527" s="15">
        <v>525</v>
      </c>
      <c r="B527" s="14" t="s">
        <v>1085</v>
      </c>
      <c r="C527" s="14" t="s">
        <v>1103</v>
      </c>
      <c r="D527" s="14" t="s">
        <v>1102</v>
      </c>
      <c r="E527" s="14">
        <v>0</v>
      </c>
      <c r="F527" s="14">
        <v>0</v>
      </c>
    </row>
    <row r="528" s="14" customFormat="1" spans="1:6">
      <c r="A528" s="15">
        <v>526</v>
      </c>
      <c r="B528" s="14" t="s">
        <v>1085</v>
      </c>
      <c r="C528" s="14" t="s">
        <v>1104</v>
      </c>
      <c r="D528" s="14" t="s">
        <v>956</v>
      </c>
      <c r="E528" s="14">
        <v>0</v>
      </c>
      <c r="F528" s="14">
        <v>0</v>
      </c>
    </row>
    <row r="529" s="14" customFormat="1" spans="1:6">
      <c r="A529" s="15">
        <v>527</v>
      </c>
      <c r="B529" s="14" t="s">
        <v>1085</v>
      </c>
      <c r="C529" s="14" t="s">
        <v>1106</v>
      </c>
      <c r="D529" s="14" t="s">
        <v>1105</v>
      </c>
      <c r="E529" s="14">
        <v>0</v>
      </c>
      <c r="F529" s="14">
        <v>0</v>
      </c>
    </row>
    <row r="530" s="14" customFormat="1" spans="1:6">
      <c r="A530" s="15">
        <v>528</v>
      </c>
      <c r="B530" s="14" t="s">
        <v>1085</v>
      </c>
      <c r="C530" s="14" t="s">
        <v>1108</v>
      </c>
      <c r="D530" s="14" t="s">
        <v>1107</v>
      </c>
      <c r="E530" s="14">
        <v>0</v>
      </c>
      <c r="F530" s="14">
        <v>0</v>
      </c>
    </row>
    <row r="531" s="14" customFormat="1" spans="1:6">
      <c r="A531" s="15">
        <v>529</v>
      </c>
      <c r="B531" s="14" t="s">
        <v>1085</v>
      </c>
      <c r="C531" s="14" t="s">
        <v>1110</v>
      </c>
      <c r="D531" s="14" t="s">
        <v>1109</v>
      </c>
      <c r="E531" s="14">
        <v>0</v>
      </c>
      <c r="F531" s="14">
        <v>0</v>
      </c>
    </row>
    <row r="532" s="14" customFormat="1" spans="1:6">
      <c r="A532" s="15">
        <v>530</v>
      </c>
      <c r="B532" s="14" t="s">
        <v>1085</v>
      </c>
      <c r="C532" s="14" t="s">
        <v>1112</v>
      </c>
      <c r="D532" s="14" t="s">
        <v>1111</v>
      </c>
      <c r="E532" s="14">
        <v>0</v>
      </c>
      <c r="F532" s="14">
        <v>0</v>
      </c>
    </row>
    <row r="533" s="14" customFormat="1" spans="1:6">
      <c r="A533" s="15">
        <v>531</v>
      </c>
      <c r="B533" s="14" t="s">
        <v>1113</v>
      </c>
      <c r="C533" s="14" t="s">
        <v>1115</v>
      </c>
      <c r="D533" s="14" t="s">
        <v>1114</v>
      </c>
      <c r="E533" s="14">
        <v>0</v>
      </c>
      <c r="F533" s="14">
        <v>0</v>
      </c>
    </row>
    <row r="534" s="14" customFormat="1" spans="1:6">
      <c r="A534" s="15">
        <v>532</v>
      </c>
      <c r="B534" s="14" t="s">
        <v>1113</v>
      </c>
      <c r="C534" s="14" t="s">
        <v>1117</v>
      </c>
      <c r="D534" s="14" t="s">
        <v>1116</v>
      </c>
      <c r="E534" s="14">
        <v>0</v>
      </c>
      <c r="F534" s="14">
        <v>0</v>
      </c>
    </row>
    <row r="535" s="14" customFormat="1" spans="1:6">
      <c r="A535" s="15">
        <v>533</v>
      </c>
      <c r="B535" s="14" t="s">
        <v>1113</v>
      </c>
      <c r="C535" s="14" t="s">
        <v>1119</v>
      </c>
      <c r="D535" s="14" t="s">
        <v>1118</v>
      </c>
      <c r="E535" s="14">
        <v>0</v>
      </c>
      <c r="F535" s="14">
        <v>0</v>
      </c>
    </row>
    <row r="536" s="14" customFormat="1" spans="1:6">
      <c r="A536" s="15">
        <v>534</v>
      </c>
      <c r="B536" s="14" t="s">
        <v>1113</v>
      </c>
      <c r="C536" s="14" t="s">
        <v>1121</v>
      </c>
      <c r="D536" s="14" t="s">
        <v>1120</v>
      </c>
      <c r="E536" s="14">
        <v>0</v>
      </c>
      <c r="F536" s="14">
        <v>0</v>
      </c>
    </row>
    <row r="537" s="14" customFormat="1" spans="1:6">
      <c r="A537" s="15">
        <v>535</v>
      </c>
      <c r="B537" s="14" t="s">
        <v>1113</v>
      </c>
      <c r="C537" s="14" t="s">
        <v>1123</v>
      </c>
      <c r="D537" s="14" t="s">
        <v>1122</v>
      </c>
      <c r="E537" s="14">
        <v>0</v>
      </c>
      <c r="F537" s="14">
        <v>0</v>
      </c>
    </row>
    <row r="538" s="14" customFormat="1" spans="1:6">
      <c r="A538" s="15">
        <v>536</v>
      </c>
      <c r="B538" s="14" t="s">
        <v>1113</v>
      </c>
      <c r="C538" s="14" t="s">
        <v>1124</v>
      </c>
      <c r="D538" s="14" t="s">
        <v>518</v>
      </c>
      <c r="E538" s="14">
        <v>0</v>
      </c>
      <c r="F538" s="14">
        <v>0</v>
      </c>
    </row>
    <row r="539" s="14" customFormat="1" spans="1:6">
      <c r="A539" s="15">
        <v>537</v>
      </c>
      <c r="B539" s="14" t="s">
        <v>1113</v>
      </c>
      <c r="C539" s="14" t="s">
        <v>1126</v>
      </c>
      <c r="D539" s="14" t="s">
        <v>1125</v>
      </c>
      <c r="E539" s="14">
        <v>0</v>
      </c>
      <c r="F539" s="14">
        <v>0</v>
      </c>
    </row>
    <row r="540" s="14" customFormat="1" spans="1:6">
      <c r="A540" s="15">
        <v>538</v>
      </c>
      <c r="B540" s="14" t="s">
        <v>1113</v>
      </c>
      <c r="C540" s="14" t="s">
        <v>1128</v>
      </c>
      <c r="D540" s="14" t="s">
        <v>1127</v>
      </c>
      <c r="E540" s="14">
        <v>0</v>
      </c>
      <c r="F540" s="14">
        <v>0</v>
      </c>
    </row>
    <row r="541" s="14" customFormat="1" spans="1:6">
      <c r="A541" s="15">
        <v>539</v>
      </c>
      <c r="B541" s="14" t="s">
        <v>1113</v>
      </c>
      <c r="C541" s="14" t="s">
        <v>1130</v>
      </c>
      <c r="D541" s="14" t="s">
        <v>1129</v>
      </c>
      <c r="E541" s="14">
        <v>0</v>
      </c>
      <c r="F541" s="14">
        <v>0</v>
      </c>
    </row>
    <row r="542" s="14" customFormat="1" spans="1:6">
      <c r="A542" s="15">
        <v>540</v>
      </c>
      <c r="B542" s="14" t="s">
        <v>1113</v>
      </c>
      <c r="C542" s="14" t="s">
        <v>1132</v>
      </c>
      <c r="D542" s="14" t="s">
        <v>1131</v>
      </c>
      <c r="E542" s="14">
        <v>0</v>
      </c>
      <c r="F542" s="14">
        <v>0</v>
      </c>
    </row>
    <row r="543" s="14" customFormat="1" spans="1:6">
      <c r="A543" s="15">
        <v>541</v>
      </c>
      <c r="B543" s="14" t="s">
        <v>1113</v>
      </c>
      <c r="C543" s="14" t="s">
        <v>1134</v>
      </c>
      <c r="D543" s="14" t="s">
        <v>1133</v>
      </c>
      <c r="E543" s="14">
        <v>0</v>
      </c>
      <c r="F543" s="14">
        <v>0</v>
      </c>
    </row>
    <row r="544" s="14" customFormat="1" spans="1:6">
      <c r="A544" s="15">
        <v>542</v>
      </c>
      <c r="B544" s="14" t="s">
        <v>1135</v>
      </c>
      <c r="C544" s="14" t="s">
        <v>1137</v>
      </c>
      <c r="D544" s="14" t="s">
        <v>1136</v>
      </c>
      <c r="E544" s="14">
        <v>0</v>
      </c>
      <c r="F544" s="14">
        <v>0</v>
      </c>
    </row>
    <row r="545" s="14" customFormat="1" spans="1:6">
      <c r="A545" s="15">
        <v>543</v>
      </c>
      <c r="B545" s="14" t="s">
        <v>1135</v>
      </c>
      <c r="C545" s="14" t="s">
        <v>1139</v>
      </c>
      <c r="D545" s="14" t="s">
        <v>1138</v>
      </c>
      <c r="E545" s="14">
        <v>0</v>
      </c>
      <c r="F545" s="14">
        <v>0</v>
      </c>
    </row>
    <row r="546" s="14" customFormat="1" spans="1:6">
      <c r="A546" s="15">
        <v>544</v>
      </c>
      <c r="B546" s="14" t="s">
        <v>1135</v>
      </c>
      <c r="C546" s="14" t="s">
        <v>1141</v>
      </c>
      <c r="D546" s="14" t="s">
        <v>1140</v>
      </c>
      <c r="E546" s="14">
        <v>0</v>
      </c>
      <c r="F546" s="14">
        <v>0</v>
      </c>
    </row>
    <row r="547" s="14" customFormat="1" spans="1:6">
      <c r="A547" s="15">
        <v>545</v>
      </c>
      <c r="B547" s="14" t="s">
        <v>1135</v>
      </c>
      <c r="C547" s="14" t="s">
        <v>1143</v>
      </c>
      <c r="D547" s="14" t="s">
        <v>1142</v>
      </c>
      <c r="E547" s="14">
        <v>0</v>
      </c>
      <c r="F547" s="14">
        <v>0</v>
      </c>
    </row>
    <row r="548" s="14" customFormat="1" spans="1:6">
      <c r="A548" s="15">
        <v>546</v>
      </c>
      <c r="B548" s="14" t="s">
        <v>1135</v>
      </c>
      <c r="C548" s="14" t="s">
        <v>1145</v>
      </c>
      <c r="D548" s="14" t="s">
        <v>1144</v>
      </c>
      <c r="E548" s="14">
        <v>0</v>
      </c>
      <c r="F548" s="14">
        <v>0</v>
      </c>
    </row>
    <row r="549" s="14" customFormat="1" spans="1:6">
      <c r="A549" s="15">
        <v>547</v>
      </c>
      <c r="B549" s="14" t="s">
        <v>1135</v>
      </c>
      <c r="C549" s="14" t="s">
        <v>1147</v>
      </c>
      <c r="D549" s="14" t="s">
        <v>1146</v>
      </c>
      <c r="E549" s="14">
        <v>0</v>
      </c>
      <c r="F549" s="14">
        <v>0</v>
      </c>
    </row>
    <row r="550" s="14" customFormat="1" spans="1:6">
      <c r="A550" s="15">
        <v>548</v>
      </c>
      <c r="B550" s="14" t="s">
        <v>1135</v>
      </c>
      <c r="C550" s="14" t="s">
        <v>1149</v>
      </c>
      <c r="D550" s="14" t="s">
        <v>1148</v>
      </c>
      <c r="E550" s="14">
        <v>0</v>
      </c>
      <c r="F550" s="14">
        <v>0</v>
      </c>
    </row>
    <row r="551" s="14" customFormat="1" spans="1:6">
      <c r="A551" s="15">
        <v>549</v>
      </c>
      <c r="B551" s="14" t="s">
        <v>1135</v>
      </c>
      <c r="C551" s="14" t="s">
        <v>1151</v>
      </c>
      <c r="D551" s="14" t="s">
        <v>1150</v>
      </c>
      <c r="E551" s="14">
        <v>0</v>
      </c>
      <c r="F551" s="14">
        <v>0</v>
      </c>
    </row>
    <row r="552" s="14" customFormat="1" spans="1:6">
      <c r="A552" s="15">
        <v>550</v>
      </c>
      <c r="B552" s="14" t="s">
        <v>1135</v>
      </c>
      <c r="C552" s="14" t="s">
        <v>1153</v>
      </c>
      <c r="D552" s="14" t="s">
        <v>1152</v>
      </c>
      <c r="E552" s="14">
        <v>0</v>
      </c>
      <c r="F552" s="14">
        <v>0</v>
      </c>
    </row>
    <row r="553" s="14" customFormat="1" spans="1:6">
      <c r="A553" s="15">
        <v>551</v>
      </c>
      <c r="B553" s="14" t="s">
        <v>1135</v>
      </c>
      <c r="C553" s="14" t="s">
        <v>1155</v>
      </c>
      <c r="D553" s="14" t="s">
        <v>1154</v>
      </c>
      <c r="E553" s="14">
        <v>0</v>
      </c>
      <c r="F553" s="14">
        <v>0</v>
      </c>
    </row>
    <row r="554" s="14" customFormat="1" spans="1:6">
      <c r="A554" s="15">
        <v>552</v>
      </c>
      <c r="B554" s="14" t="s">
        <v>1135</v>
      </c>
      <c r="C554" s="14" t="s">
        <v>1157</v>
      </c>
      <c r="D554" s="14" t="s">
        <v>1156</v>
      </c>
      <c r="E554" s="14">
        <v>0</v>
      </c>
      <c r="F554" s="14">
        <v>0</v>
      </c>
    </row>
    <row r="555" s="14" customFormat="1" spans="1:6">
      <c r="A555" s="15">
        <v>553</v>
      </c>
      <c r="B555" s="14" t="s">
        <v>1135</v>
      </c>
      <c r="C555" s="14" t="s">
        <v>1159</v>
      </c>
      <c r="D555" s="14" t="s">
        <v>1158</v>
      </c>
      <c r="E555" s="14">
        <v>0</v>
      </c>
      <c r="F555" s="14">
        <v>0</v>
      </c>
    </row>
    <row r="556" s="14" customFormat="1" spans="1:6">
      <c r="A556" s="15">
        <v>554</v>
      </c>
      <c r="B556" s="14" t="s">
        <v>1135</v>
      </c>
      <c r="C556" s="14" t="s">
        <v>1161</v>
      </c>
      <c r="D556" s="14" t="s">
        <v>1160</v>
      </c>
      <c r="E556" s="14">
        <v>0</v>
      </c>
      <c r="F556" s="14">
        <v>0</v>
      </c>
    </row>
    <row r="557" s="14" customFormat="1" spans="1:6">
      <c r="A557" s="15">
        <v>555</v>
      </c>
      <c r="B557" s="14" t="s">
        <v>1135</v>
      </c>
      <c r="C557" s="14" t="s">
        <v>1163</v>
      </c>
      <c r="D557" s="14" t="s">
        <v>1162</v>
      </c>
      <c r="E557" s="14">
        <v>0</v>
      </c>
      <c r="F557" s="14">
        <v>0</v>
      </c>
    </row>
    <row r="558" s="14" customFormat="1" spans="1:6">
      <c r="A558" s="15">
        <v>556</v>
      </c>
      <c r="B558" s="14" t="s">
        <v>1135</v>
      </c>
      <c r="C558" s="14" t="s">
        <v>1165</v>
      </c>
      <c r="D558" s="14" t="s">
        <v>1164</v>
      </c>
      <c r="E558" s="14">
        <v>0</v>
      </c>
      <c r="F558" s="14">
        <v>0</v>
      </c>
    </row>
    <row r="559" s="14" customFormat="1" spans="1:6">
      <c r="A559" s="15">
        <v>557</v>
      </c>
      <c r="B559" s="14" t="s">
        <v>1135</v>
      </c>
      <c r="C559" s="14" t="s">
        <v>1167</v>
      </c>
      <c r="D559" s="14" t="s">
        <v>1166</v>
      </c>
      <c r="E559" s="14">
        <v>0</v>
      </c>
      <c r="F559" s="14">
        <v>0</v>
      </c>
    </row>
    <row r="560" s="14" customFormat="1" spans="1:6">
      <c r="A560" s="15">
        <v>558</v>
      </c>
      <c r="B560" s="14" t="s">
        <v>1135</v>
      </c>
      <c r="C560" s="14" t="s">
        <v>1169</v>
      </c>
      <c r="D560" s="14" t="s">
        <v>1168</v>
      </c>
      <c r="E560" s="14">
        <v>0</v>
      </c>
      <c r="F560" s="14">
        <v>0</v>
      </c>
    </row>
    <row r="561" s="14" customFormat="1" spans="1:6">
      <c r="A561" s="15">
        <v>559</v>
      </c>
      <c r="B561" s="14" t="s">
        <v>1135</v>
      </c>
      <c r="C561" s="14" t="s">
        <v>1171</v>
      </c>
      <c r="D561" s="14" t="s">
        <v>1170</v>
      </c>
      <c r="E561" s="14">
        <v>0</v>
      </c>
      <c r="F561" s="14">
        <v>0</v>
      </c>
    </row>
    <row r="562" s="14" customFormat="1" spans="1:6">
      <c r="A562" s="15">
        <v>560</v>
      </c>
      <c r="B562" s="14" t="s">
        <v>1135</v>
      </c>
      <c r="C562" s="14" t="s">
        <v>1173</v>
      </c>
      <c r="D562" s="14" t="s">
        <v>1172</v>
      </c>
      <c r="E562" s="14">
        <v>0</v>
      </c>
      <c r="F562" s="14">
        <v>0</v>
      </c>
    </row>
    <row r="563" s="14" customFormat="1" spans="1:6">
      <c r="A563" s="15">
        <v>561</v>
      </c>
      <c r="B563" s="14" t="s">
        <v>1174</v>
      </c>
      <c r="C563" s="14" t="s">
        <v>1176</v>
      </c>
      <c r="D563" s="14" t="s">
        <v>1175</v>
      </c>
      <c r="E563" s="14">
        <v>0</v>
      </c>
      <c r="F563" s="14">
        <v>0</v>
      </c>
    </row>
    <row r="564" s="14" customFormat="1" spans="1:6">
      <c r="A564" s="15">
        <v>562</v>
      </c>
      <c r="B564" s="14" t="s">
        <v>1174</v>
      </c>
      <c r="C564" s="14" t="s">
        <v>1178</v>
      </c>
      <c r="D564" s="14" t="s">
        <v>1177</v>
      </c>
      <c r="E564" s="14">
        <v>0</v>
      </c>
      <c r="F564" s="14">
        <v>0</v>
      </c>
    </row>
    <row r="565" s="14" customFormat="1" spans="1:6">
      <c r="A565" s="15">
        <v>563</v>
      </c>
      <c r="B565" s="14" t="s">
        <v>1174</v>
      </c>
      <c r="C565" s="14" t="s">
        <v>1180</v>
      </c>
      <c r="D565" s="14" t="s">
        <v>1179</v>
      </c>
      <c r="E565" s="14">
        <v>0</v>
      </c>
      <c r="F565" s="14">
        <v>0</v>
      </c>
    </row>
    <row r="566" s="14" customFormat="1" spans="1:6">
      <c r="A566" s="15">
        <v>564</v>
      </c>
      <c r="B566" s="14" t="s">
        <v>1174</v>
      </c>
      <c r="C566" s="14" t="s">
        <v>1182</v>
      </c>
      <c r="D566" s="14" t="s">
        <v>1181</v>
      </c>
      <c r="E566" s="14">
        <v>0</v>
      </c>
      <c r="F566" s="14">
        <v>0</v>
      </c>
    </row>
    <row r="567" s="14" customFormat="1" spans="1:6">
      <c r="A567" s="15">
        <v>565</v>
      </c>
      <c r="B567" s="14" t="s">
        <v>1174</v>
      </c>
      <c r="C567" s="14" t="s">
        <v>1184</v>
      </c>
      <c r="D567" s="14" t="s">
        <v>1183</v>
      </c>
      <c r="E567" s="14">
        <v>0</v>
      </c>
      <c r="F567" s="14">
        <v>0</v>
      </c>
    </row>
    <row r="568" s="14" customFormat="1" spans="1:6">
      <c r="A568" s="15">
        <v>566</v>
      </c>
      <c r="B568" s="14" t="s">
        <v>1174</v>
      </c>
      <c r="C568" s="14" t="s">
        <v>1186</v>
      </c>
      <c r="D568" s="14" t="s">
        <v>1185</v>
      </c>
      <c r="E568" s="14">
        <v>0</v>
      </c>
      <c r="F568" s="14">
        <v>0</v>
      </c>
    </row>
    <row r="569" s="14" customFormat="1" spans="1:6">
      <c r="A569" s="15">
        <v>567</v>
      </c>
      <c r="B569" s="14" t="s">
        <v>1174</v>
      </c>
      <c r="C569" s="14" t="s">
        <v>1188</v>
      </c>
      <c r="D569" s="14" t="s">
        <v>1187</v>
      </c>
      <c r="E569" s="14">
        <v>0</v>
      </c>
      <c r="F569" s="14">
        <v>0</v>
      </c>
    </row>
    <row r="570" s="14" customFormat="1" spans="1:6">
      <c r="A570" s="15">
        <v>568</v>
      </c>
      <c r="B570" s="14" t="s">
        <v>1174</v>
      </c>
      <c r="C570" s="14" t="s">
        <v>1190</v>
      </c>
      <c r="D570" s="14" t="s">
        <v>1189</v>
      </c>
      <c r="E570" s="14">
        <v>0</v>
      </c>
      <c r="F570" s="14">
        <v>0</v>
      </c>
    </row>
    <row r="571" s="14" customFormat="1" spans="1:6">
      <c r="A571" s="15">
        <v>569</v>
      </c>
      <c r="B571" s="14" t="s">
        <v>1174</v>
      </c>
      <c r="C571" s="14" t="s">
        <v>1192</v>
      </c>
      <c r="D571" s="14" t="s">
        <v>1191</v>
      </c>
      <c r="E571" s="14">
        <v>0</v>
      </c>
      <c r="F571" s="14">
        <v>0</v>
      </c>
    </row>
    <row r="572" s="14" customFormat="1" spans="1:6">
      <c r="A572" s="15">
        <v>570</v>
      </c>
      <c r="B572" s="14" t="s">
        <v>1174</v>
      </c>
      <c r="C572" s="14" t="s">
        <v>1194</v>
      </c>
      <c r="D572" s="14" t="s">
        <v>1193</v>
      </c>
      <c r="E572" s="14">
        <v>0</v>
      </c>
      <c r="F572" s="14">
        <v>0</v>
      </c>
    </row>
    <row r="573" s="14" customFormat="1" spans="1:6">
      <c r="A573" s="15">
        <v>571</v>
      </c>
      <c r="B573" s="14" t="s">
        <v>1174</v>
      </c>
      <c r="C573" s="14" t="s">
        <v>1196</v>
      </c>
      <c r="D573" s="14" t="s">
        <v>1195</v>
      </c>
      <c r="E573" s="14">
        <v>0</v>
      </c>
      <c r="F573" s="14">
        <v>0</v>
      </c>
    </row>
    <row r="574" s="14" customFormat="1" spans="1:6">
      <c r="A574" s="15">
        <v>572</v>
      </c>
      <c r="B574" s="14" t="s">
        <v>1174</v>
      </c>
      <c r="C574" s="14" t="s">
        <v>1198</v>
      </c>
      <c r="D574" s="14" t="s">
        <v>1197</v>
      </c>
      <c r="E574" s="14">
        <v>0</v>
      </c>
      <c r="F574" s="14">
        <v>0</v>
      </c>
    </row>
    <row r="575" s="14" customFormat="1" spans="1:6">
      <c r="A575" s="15">
        <v>573</v>
      </c>
      <c r="B575" s="14" t="s">
        <v>1174</v>
      </c>
      <c r="C575" s="14" t="s">
        <v>1200</v>
      </c>
      <c r="D575" s="14" t="s">
        <v>1199</v>
      </c>
      <c r="E575" s="14">
        <v>0</v>
      </c>
      <c r="F575" s="14">
        <v>0</v>
      </c>
    </row>
    <row r="576" s="14" customFormat="1" spans="1:6">
      <c r="A576" s="15">
        <v>574</v>
      </c>
      <c r="B576" s="14" t="s">
        <v>1201</v>
      </c>
      <c r="C576" s="14" t="s">
        <v>1203</v>
      </c>
      <c r="D576" s="14" t="s">
        <v>1202</v>
      </c>
      <c r="E576" s="14">
        <v>0</v>
      </c>
      <c r="F576" s="14">
        <v>0</v>
      </c>
    </row>
    <row r="577" s="14" customFormat="1" spans="1:6">
      <c r="A577" s="15">
        <v>575</v>
      </c>
      <c r="B577" s="14" t="s">
        <v>1201</v>
      </c>
      <c r="C577" s="14" t="s">
        <v>1205</v>
      </c>
      <c r="D577" s="14" t="s">
        <v>1204</v>
      </c>
      <c r="E577" s="14">
        <v>0</v>
      </c>
      <c r="F577" s="14">
        <v>0</v>
      </c>
    </row>
    <row r="578" s="14" customFormat="1" spans="1:6">
      <c r="A578" s="15">
        <v>576</v>
      </c>
      <c r="B578" s="14" t="s">
        <v>1201</v>
      </c>
      <c r="C578" s="14" t="s">
        <v>1207</v>
      </c>
      <c r="D578" s="14" t="s">
        <v>1206</v>
      </c>
      <c r="E578" s="14">
        <v>0</v>
      </c>
      <c r="F578" s="14">
        <v>0</v>
      </c>
    </row>
    <row r="579" s="14" customFormat="1" spans="1:6">
      <c r="A579" s="15">
        <v>577</v>
      </c>
      <c r="B579" s="14" t="s">
        <v>1201</v>
      </c>
      <c r="C579" s="14" t="s">
        <v>1209</v>
      </c>
      <c r="D579" s="14" t="s">
        <v>1208</v>
      </c>
      <c r="E579" s="14">
        <v>0</v>
      </c>
      <c r="F579" s="14">
        <v>0</v>
      </c>
    </row>
    <row r="580" s="14" customFormat="1" spans="1:6">
      <c r="A580" s="15">
        <v>578</v>
      </c>
      <c r="B580" s="14" t="s">
        <v>1201</v>
      </c>
      <c r="C580" s="14" t="s">
        <v>1210</v>
      </c>
      <c r="D580" s="14" t="s">
        <v>447</v>
      </c>
      <c r="E580" s="14">
        <v>0</v>
      </c>
      <c r="F580" s="14">
        <v>0</v>
      </c>
    </row>
    <row r="581" s="14" customFormat="1" spans="1:6">
      <c r="A581" s="15">
        <v>579</v>
      </c>
      <c r="B581" s="14" t="s">
        <v>1201</v>
      </c>
      <c r="C581" s="14" t="s">
        <v>1212</v>
      </c>
      <c r="D581" s="14" t="s">
        <v>1211</v>
      </c>
      <c r="E581" s="14">
        <v>0</v>
      </c>
      <c r="F581" s="14">
        <v>0</v>
      </c>
    </row>
    <row r="582" s="14" customFormat="1" spans="1:6">
      <c r="A582" s="15">
        <v>580</v>
      </c>
      <c r="B582" s="14" t="s">
        <v>1201</v>
      </c>
      <c r="C582" s="14" t="s">
        <v>1214</v>
      </c>
      <c r="D582" s="14" t="s">
        <v>1213</v>
      </c>
      <c r="E582" s="14">
        <v>0</v>
      </c>
      <c r="F582" s="14">
        <v>0</v>
      </c>
    </row>
    <row r="583" s="14" customFormat="1" spans="1:6">
      <c r="A583" s="15">
        <v>581</v>
      </c>
      <c r="B583" s="14" t="s">
        <v>1201</v>
      </c>
      <c r="C583" s="14" t="s">
        <v>1216</v>
      </c>
      <c r="D583" s="14" t="s">
        <v>1215</v>
      </c>
      <c r="E583" s="14">
        <v>0</v>
      </c>
      <c r="F583" s="14">
        <v>0</v>
      </c>
    </row>
    <row r="584" s="14" customFormat="1" spans="1:6">
      <c r="A584" s="15">
        <v>582</v>
      </c>
      <c r="B584" s="14" t="s">
        <v>1201</v>
      </c>
      <c r="C584" s="14" t="s">
        <v>1218</v>
      </c>
      <c r="D584" s="14" t="s">
        <v>1217</v>
      </c>
      <c r="E584" s="14">
        <v>0</v>
      </c>
      <c r="F584" s="14">
        <v>0</v>
      </c>
    </row>
    <row r="585" s="14" customFormat="1" spans="1:6">
      <c r="A585" s="15">
        <v>583</v>
      </c>
      <c r="B585" s="14" t="s">
        <v>1201</v>
      </c>
      <c r="C585" s="14" t="s">
        <v>1220</v>
      </c>
      <c r="D585" s="14" t="s">
        <v>1219</v>
      </c>
      <c r="E585" s="14">
        <v>0</v>
      </c>
      <c r="F585" s="14">
        <v>0</v>
      </c>
    </row>
    <row r="586" s="14" customFormat="1" spans="1:6">
      <c r="A586" s="15">
        <v>584</v>
      </c>
      <c r="B586" s="14" t="s">
        <v>1201</v>
      </c>
      <c r="C586" s="14" t="s">
        <v>1222</v>
      </c>
      <c r="D586" s="14" t="s">
        <v>1221</v>
      </c>
      <c r="E586" s="14">
        <v>0</v>
      </c>
      <c r="F586" s="14">
        <v>0</v>
      </c>
    </row>
    <row r="587" s="14" customFormat="1" spans="1:6">
      <c r="A587" s="15">
        <v>585</v>
      </c>
      <c r="B587" s="14" t="s">
        <v>1201</v>
      </c>
      <c r="C587" s="14" t="s">
        <v>1224</v>
      </c>
      <c r="D587" s="14" t="s">
        <v>1223</v>
      </c>
      <c r="E587" s="14">
        <v>0</v>
      </c>
      <c r="F587" s="14">
        <v>0</v>
      </c>
    </row>
    <row r="588" s="14" customFormat="1" spans="1:6">
      <c r="A588" s="15">
        <v>586</v>
      </c>
      <c r="B588" s="14" t="s">
        <v>1201</v>
      </c>
      <c r="C588" s="14" t="s">
        <v>1226</v>
      </c>
      <c r="D588" s="14" t="s">
        <v>1225</v>
      </c>
      <c r="E588" s="14">
        <v>0</v>
      </c>
      <c r="F588" s="14">
        <v>0</v>
      </c>
    </row>
    <row r="589" s="14" customFormat="1" spans="1:6">
      <c r="A589" s="15">
        <v>587</v>
      </c>
      <c r="B589" s="14" t="s">
        <v>1201</v>
      </c>
      <c r="C589" s="14" t="s">
        <v>1228</v>
      </c>
      <c r="D589" s="14" t="s">
        <v>1227</v>
      </c>
      <c r="E589" s="14">
        <v>0</v>
      </c>
      <c r="F589" s="14">
        <v>0</v>
      </c>
    </row>
    <row r="590" s="14" customFormat="1" spans="1:6">
      <c r="A590" s="15">
        <v>588</v>
      </c>
      <c r="B590" s="14" t="s">
        <v>1201</v>
      </c>
      <c r="C590" s="14" t="s">
        <v>1230</v>
      </c>
      <c r="D590" s="14" t="s">
        <v>1229</v>
      </c>
      <c r="E590" s="14">
        <v>0</v>
      </c>
      <c r="F590" s="14">
        <v>0</v>
      </c>
    </row>
    <row r="591" s="14" customFormat="1" spans="1:6">
      <c r="A591" s="15">
        <v>589</v>
      </c>
      <c r="B591" s="14" t="s">
        <v>1201</v>
      </c>
      <c r="C591" s="14" t="s">
        <v>1232</v>
      </c>
      <c r="D591" s="14" t="s">
        <v>1231</v>
      </c>
      <c r="E591" s="14">
        <v>0</v>
      </c>
      <c r="F591" s="14">
        <v>0</v>
      </c>
    </row>
    <row r="592" s="14" customFormat="1" spans="1:6">
      <c r="A592" s="15">
        <v>590</v>
      </c>
      <c r="B592" s="14" t="s">
        <v>1201</v>
      </c>
      <c r="C592" s="14" t="s">
        <v>1234</v>
      </c>
      <c r="D592" s="14" t="s">
        <v>1233</v>
      </c>
      <c r="E592" s="14">
        <v>0</v>
      </c>
      <c r="F592" s="14">
        <v>0</v>
      </c>
    </row>
    <row r="593" s="14" customFormat="1" spans="1:6">
      <c r="A593" s="15">
        <v>591</v>
      </c>
      <c r="B593" s="14" t="s">
        <v>1201</v>
      </c>
      <c r="C593" s="14" t="s">
        <v>1236</v>
      </c>
      <c r="D593" s="14" t="s">
        <v>1235</v>
      </c>
      <c r="E593" s="14">
        <v>0</v>
      </c>
      <c r="F593" s="14">
        <v>0</v>
      </c>
    </row>
    <row r="594" s="14" customFormat="1" spans="1:6">
      <c r="A594" s="15">
        <v>592</v>
      </c>
      <c r="B594" s="14" t="s">
        <v>1201</v>
      </c>
      <c r="C594" s="14" t="s">
        <v>1238</v>
      </c>
      <c r="D594" s="14" t="s">
        <v>1237</v>
      </c>
      <c r="E594" s="14">
        <v>0</v>
      </c>
      <c r="F594" s="14">
        <v>0</v>
      </c>
    </row>
    <row r="595" s="14" customFormat="1" spans="1:6">
      <c r="A595" s="15">
        <v>593</v>
      </c>
      <c r="B595" s="14" t="s">
        <v>1201</v>
      </c>
      <c r="C595" s="14" t="s">
        <v>1240</v>
      </c>
      <c r="D595" s="14" t="s">
        <v>1239</v>
      </c>
      <c r="E595" s="14">
        <v>0</v>
      </c>
      <c r="F595" s="14">
        <v>0</v>
      </c>
    </row>
    <row r="596" s="14" customFormat="1" spans="1:6">
      <c r="A596" s="15">
        <v>594</v>
      </c>
      <c r="B596" s="14" t="s">
        <v>1201</v>
      </c>
      <c r="C596" s="14" t="s">
        <v>1242</v>
      </c>
      <c r="D596" s="14" t="s">
        <v>1241</v>
      </c>
      <c r="E596" s="14">
        <v>0</v>
      </c>
      <c r="F596" s="14">
        <v>0</v>
      </c>
    </row>
    <row r="597" s="14" customFormat="1" spans="1:6">
      <c r="A597" s="15">
        <v>595</v>
      </c>
      <c r="B597" s="14" t="s">
        <v>1201</v>
      </c>
      <c r="C597" s="14" t="s">
        <v>1244</v>
      </c>
      <c r="D597" s="14" t="s">
        <v>1243</v>
      </c>
      <c r="E597" s="14">
        <v>0</v>
      </c>
      <c r="F597" s="14">
        <v>0</v>
      </c>
    </row>
    <row r="598" s="14" customFormat="1" spans="1:6">
      <c r="A598" s="15">
        <v>596</v>
      </c>
      <c r="B598" s="14" t="s">
        <v>1201</v>
      </c>
      <c r="C598" s="14" t="s">
        <v>1246</v>
      </c>
      <c r="D598" s="14" t="s">
        <v>1245</v>
      </c>
      <c r="E598" s="14">
        <v>0</v>
      </c>
      <c r="F598" s="14">
        <v>0</v>
      </c>
    </row>
    <row r="599" s="14" customFormat="1" spans="1:6">
      <c r="A599" s="15">
        <v>597</v>
      </c>
      <c r="B599" s="14" t="s">
        <v>1201</v>
      </c>
      <c r="C599" s="14" t="s">
        <v>1248</v>
      </c>
      <c r="D599" s="14" t="s">
        <v>1247</v>
      </c>
      <c r="E599" s="14">
        <v>0</v>
      </c>
      <c r="F599" s="14">
        <v>0</v>
      </c>
    </row>
    <row r="600" s="14" customFormat="1" spans="1:6">
      <c r="A600" s="15">
        <v>598</v>
      </c>
      <c r="B600" s="14" t="s">
        <v>1201</v>
      </c>
      <c r="C600" s="14" t="s">
        <v>1250</v>
      </c>
      <c r="D600" s="14" t="s">
        <v>1249</v>
      </c>
      <c r="E600" s="14">
        <v>0</v>
      </c>
      <c r="F600" s="14">
        <v>0</v>
      </c>
    </row>
    <row r="601" s="14" customFormat="1" spans="1:6">
      <c r="A601" s="15">
        <v>599</v>
      </c>
      <c r="B601" s="14" t="s">
        <v>1201</v>
      </c>
      <c r="C601" s="14" t="s">
        <v>1252</v>
      </c>
      <c r="D601" s="14" t="s">
        <v>1251</v>
      </c>
      <c r="E601" s="14">
        <v>0</v>
      </c>
      <c r="F601" s="14">
        <v>0</v>
      </c>
    </row>
    <row r="602" s="14" customFormat="1" spans="1:6">
      <c r="A602" s="15">
        <v>600</v>
      </c>
      <c r="B602" s="14" t="s">
        <v>1253</v>
      </c>
      <c r="C602" s="14" t="s">
        <v>1255</v>
      </c>
      <c r="D602" s="14" t="s">
        <v>1254</v>
      </c>
      <c r="E602" s="14">
        <v>0</v>
      </c>
      <c r="F602" s="14">
        <v>0</v>
      </c>
    </row>
    <row r="603" s="14" customFormat="1" spans="1:6">
      <c r="A603" s="15">
        <v>601</v>
      </c>
      <c r="B603" s="14" t="s">
        <v>1253</v>
      </c>
      <c r="C603" s="14" t="s">
        <v>1257</v>
      </c>
      <c r="D603" s="14" t="s">
        <v>1256</v>
      </c>
      <c r="E603" s="14">
        <v>5</v>
      </c>
      <c r="F603" s="14">
        <v>219</v>
      </c>
    </row>
    <row r="604" s="14" customFormat="1" spans="1:6">
      <c r="A604" s="15">
        <v>602</v>
      </c>
      <c r="B604" s="14" t="s">
        <v>1253</v>
      </c>
      <c r="C604" s="14" t="s">
        <v>1259</v>
      </c>
      <c r="D604" s="14" t="s">
        <v>1258</v>
      </c>
      <c r="E604" s="14">
        <v>0</v>
      </c>
      <c r="F604" s="14">
        <v>0</v>
      </c>
    </row>
    <row r="605" s="14" customFormat="1" spans="1:6">
      <c r="A605" s="15">
        <v>603</v>
      </c>
      <c r="B605" s="14" t="s">
        <v>1253</v>
      </c>
      <c r="C605" s="14" t="s">
        <v>1260</v>
      </c>
      <c r="D605" s="14" t="s">
        <v>176</v>
      </c>
      <c r="E605" s="14">
        <v>127</v>
      </c>
      <c r="F605" s="14">
        <v>159</v>
      </c>
    </row>
    <row r="606" s="14" customFormat="1" spans="1:6">
      <c r="A606" s="15">
        <v>604</v>
      </c>
      <c r="B606" s="14" t="s">
        <v>1253</v>
      </c>
      <c r="C606" s="14" t="s">
        <v>1262</v>
      </c>
      <c r="D606" s="14" t="s">
        <v>1261</v>
      </c>
      <c r="E606" s="14">
        <v>0</v>
      </c>
      <c r="F606" s="14">
        <v>0</v>
      </c>
    </row>
    <row r="607" s="14" customFormat="1" spans="1:6">
      <c r="A607" s="15">
        <v>605</v>
      </c>
      <c r="B607" s="14" t="s">
        <v>1253</v>
      </c>
      <c r="C607" s="14" t="s">
        <v>1264</v>
      </c>
      <c r="D607" s="14" t="s">
        <v>1263</v>
      </c>
      <c r="E607" s="14">
        <v>0</v>
      </c>
      <c r="F607" s="14">
        <v>0</v>
      </c>
    </row>
    <row r="608" s="14" customFormat="1" spans="1:6">
      <c r="A608" s="15">
        <v>606</v>
      </c>
      <c r="B608" s="14" t="s">
        <v>1253</v>
      </c>
      <c r="C608" s="14" t="s">
        <v>1266</v>
      </c>
      <c r="D608" s="14" t="s">
        <v>1265</v>
      </c>
      <c r="E608" s="14">
        <v>0</v>
      </c>
      <c r="F608" s="14">
        <v>0</v>
      </c>
    </row>
    <row r="609" s="14" customFormat="1" spans="1:6">
      <c r="A609" s="15">
        <v>607</v>
      </c>
      <c r="B609" s="14" t="s">
        <v>1253</v>
      </c>
      <c r="C609" s="14" t="s">
        <v>1268</v>
      </c>
      <c r="D609" s="14" t="s">
        <v>1267</v>
      </c>
      <c r="E609" s="14">
        <v>0</v>
      </c>
      <c r="F609" s="14">
        <v>0</v>
      </c>
    </row>
    <row r="610" s="14" customFormat="1" spans="1:6">
      <c r="A610" s="15">
        <v>608</v>
      </c>
      <c r="B610" s="14" t="s">
        <v>1253</v>
      </c>
      <c r="C610" s="14" t="s">
        <v>1270</v>
      </c>
      <c r="D610" s="14" t="s">
        <v>1269</v>
      </c>
      <c r="E610" s="14">
        <v>0</v>
      </c>
      <c r="F610" s="14">
        <v>0</v>
      </c>
    </row>
    <row r="611" s="14" customFormat="1" spans="1:6">
      <c r="A611" s="15">
        <v>609</v>
      </c>
      <c r="B611" s="14" t="s">
        <v>1253</v>
      </c>
      <c r="C611" s="14" t="s">
        <v>1272</v>
      </c>
      <c r="D611" s="14" t="s">
        <v>1271</v>
      </c>
      <c r="E611" s="14">
        <v>0</v>
      </c>
      <c r="F611" s="14">
        <v>0</v>
      </c>
    </row>
    <row r="612" s="14" customFormat="1" spans="1:6">
      <c r="A612" s="15">
        <v>610</v>
      </c>
      <c r="B612" s="14" t="s">
        <v>1253</v>
      </c>
      <c r="C612" s="14" t="s">
        <v>1274</v>
      </c>
      <c r="D612" s="14" t="s">
        <v>1273</v>
      </c>
      <c r="E612" s="14">
        <v>0</v>
      </c>
      <c r="F612" s="14">
        <v>0</v>
      </c>
    </row>
    <row r="613" s="14" customFormat="1" spans="1:6">
      <c r="A613" s="15">
        <v>611</v>
      </c>
      <c r="B613" s="14" t="s">
        <v>1253</v>
      </c>
      <c r="C613" s="14" t="s">
        <v>1276</v>
      </c>
      <c r="D613" s="14" t="s">
        <v>1275</v>
      </c>
      <c r="E613" s="14">
        <v>0</v>
      </c>
      <c r="F613" s="14">
        <v>0</v>
      </c>
    </row>
    <row r="614" s="14" customFormat="1" spans="1:6">
      <c r="A614" s="15">
        <v>612</v>
      </c>
      <c r="B614" s="14" t="s">
        <v>1277</v>
      </c>
      <c r="C614" s="14" t="s">
        <v>1279</v>
      </c>
      <c r="D614" s="14" t="s">
        <v>1278</v>
      </c>
      <c r="E614" s="14">
        <v>0</v>
      </c>
      <c r="F614" s="14">
        <v>0</v>
      </c>
    </row>
    <row r="615" s="14" customFormat="1" spans="1:6">
      <c r="A615" s="15">
        <v>613</v>
      </c>
      <c r="B615" s="14" t="s">
        <v>1277</v>
      </c>
      <c r="C615" s="14" t="s">
        <v>1281</v>
      </c>
      <c r="D615" s="14" t="s">
        <v>1280</v>
      </c>
      <c r="E615" s="14">
        <v>852</v>
      </c>
      <c r="F615" s="14">
        <v>853</v>
      </c>
    </row>
    <row r="616" s="14" customFormat="1" spans="1:6">
      <c r="A616" s="15">
        <v>614</v>
      </c>
      <c r="B616" s="14" t="s">
        <v>1277</v>
      </c>
      <c r="C616" s="14" t="s">
        <v>1283</v>
      </c>
      <c r="D616" s="14" t="s">
        <v>1282</v>
      </c>
      <c r="E616" s="14">
        <v>1706</v>
      </c>
      <c r="F616" s="14">
        <v>1708</v>
      </c>
    </row>
    <row r="617" s="14" customFormat="1" spans="1:6">
      <c r="A617" s="15">
        <v>615</v>
      </c>
      <c r="B617" s="14" t="s">
        <v>1277</v>
      </c>
      <c r="C617" s="14" t="s">
        <v>1285</v>
      </c>
      <c r="D617" s="14" t="s">
        <v>1284</v>
      </c>
      <c r="E617" s="14">
        <v>8957</v>
      </c>
      <c r="F617" s="14">
        <v>8967</v>
      </c>
    </row>
    <row r="618" s="14" customFormat="1" spans="1:6">
      <c r="A618" s="15">
        <v>616</v>
      </c>
      <c r="B618" s="14" t="s">
        <v>1277</v>
      </c>
      <c r="C618" s="14" t="s">
        <v>1287</v>
      </c>
      <c r="D618" s="14" t="s">
        <v>1286</v>
      </c>
      <c r="E618" s="14">
        <v>2334</v>
      </c>
      <c r="F618" s="14">
        <v>2339</v>
      </c>
    </row>
    <row r="619" s="14" customFormat="1" spans="1:6">
      <c r="A619" s="15">
        <v>617</v>
      </c>
      <c r="B619" s="14" t="s">
        <v>1277</v>
      </c>
      <c r="C619" s="14" t="s">
        <v>1289</v>
      </c>
      <c r="D619" s="14" t="s">
        <v>1288</v>
      </c>
      <c r="E619" s="14">
        <v>5240</v>
      </c>
      <c r="F619" s="14">
        <v>5248</v>
      </c>
    </row>
    <row r="620" s="14" customFormat="1" spans="1:6">
      <c r="A620" s="15">
        <v>618</v>
      </c>
      <c r="B620" s="14" t="s">
        <v>1277</v>
      </c>
      <c r="C620" s="14" t="s">
        <v>1291</v>
      </c>
      <c r="D620" s="14" t="s">
        <v>1290</v>
      </c>
      <c r="E620" s="14">
        <v>2528</v>
      </c>
      <c r="F620" s="14">
        <v>2531</v>
      </c>
    </row>
    <row r="621" s="14" customFormat="1" spans="1:6">
      <c r="A621" s="15">
        <v>619</v>
      </c>
      <c r="B621" s="14" t="s">
        <v>1277</v>
      </c>
      <c r="C621" s="14" t="s">
        <v>1293</v>
      </c>
      <c r="D621" s="14" t="s">
        <v>1292</v>
      </c>
      <c r="E621" s="14">
        <v>1698</v>
      </c>
      <c r="F621" s="14">
        <v>1701</v>
      </c>
    </row>
    <row r="622" s="14" customFormat="1" spans="1:6">
      <c r="A622" s="15">
        <v>620</v>
      </c>
      <c r="B622" s="14" t="s">
        <v>1277</v>
      </c>
      <c r="C622" s="14" t="s">
        <v>1295</v>
      </c>
      <c r="D622" s="14" t="s">
        <v>1294</v>
      </c>
      <c r="E622" s="14">
        <v>0</v>
      </c>
      <c r="F622" s="14">
        <v>0</v>
      </c>
    </row>
    <row r="623" s="14" customFormat="1" spans="1:6">
      <c r="A623" s="15">
        <v>621</v>
      </c>
      <c r="B623" s="14" t="s">
        <v>1277</v>
      </c>
      <c r="C623" s="14" t="s">
        <v>1297</v>
      </c>
      <c r="D623" s="14" t="s">
        <v>1296</v>
      </c>
      <c r="E623" s="14">
        <v>0</v>
      </c>
      <c r="F623" s="14">
        <v>0</v>
      </c>
    </row>
    <row r="624" s="14" customFormat="1" spans="1:6">
      <c r="A624" s="15">
        <v>622</v>
      </c>
      <c r="B624" s="14" t="s">
        <v>1298</v>
      </c>
      <c r="C624" s="14" t="s">
        <v>1300</v>
      </c>
      <c r="D624" s="14" t="s">
        <v>1299</v>
      </c>
      <c r="E624" s="14">
        <v>0</v>
      </c>
      <c r="F624" s="14">
        <v>0</v>
      </c>
    </row>
    <row r="625" s="14" customFormat="1" spans="1:6">
      <c r="A625" s="15">
        <v>623</v>
      </c>
      <c r="B625" s="14" t="s">
        <v>1298</v>
      </c>
      <c r="C625" s="14" t="s">
        <v>1302</v>
      </c>
      <c r="D625" s="14" t="s">
        <v>1301</v>
      </c>
      <c r="E625" s="14">
        <v>0</v>
      </c>
      <c r="F625" s="14">
        <v>0</v>
      </c>
    </row>
    <row r="626" s="14" customFormat="1" spans="1:6">
      <c r="A626" s="15">
        <v>624</v>
      </c>
      <c r="B626" s="14" t="s">
        <v>1298</v>
      </c>
      <c r="C626" s="14" t="s">
        <v>1304</v>
      </c>
      <c r="D626" s="14" t="s">
        <v>1303</v>
      </c>
      <c r="E626" s="14">
        <v>318</v>
      </c>
      <c r="F626" s="14">
        <v>318</v>
      </c>
    </row>
    <row r="627" s="14" customFormat="1" spans="1:6">
      <c r="A627" s="15">
        <v>625</v>
      </c>
      <c r="B627" s="14" t="s">
        <v>1298</v>
      </c>
      <c r="C627" s="14" t="s">
        <v>1306</v>
      </c>
      <c r="D627" s="14" t="s">
        <v>1305</v>
      </c>
      <c r="E627" s="14">
        <v>3138</v>
      </c>
      <c r="F627" s="14">
        <v>3138</v>
      </c>
    </row>
    <row r="628" s="14" customFormat="1" spans="1:6">
      <c r="A628" s="15">
        <v>626</v>
      </c>
      <c r="B628" s="14" t="s">
        <v>1298</v>
      </c>
      <c r="C628" s="14" t="s">
        <v>1308</v>
      </c>
      <c r="D628" s="14" t="s">
        <v>1307</v>
      </c>
      <c r="E628" s="14">
        <v>18</v>
      </c>
      <c r="F628" s="14">
        <v>18</v>
      </c>
    </row>
    <row r="629" s="14" customFormat="1" spans="1:6">
      <c r="A629" s="15">
        <v>627</v>
      </c>
      <c r="B629" s="14" t="s">
        <v>1298</v>
      </c>
      <c r="C629" s="14" t="s">
        <v>1310</v>
      </c>
      <c r="D629" s="14" t="s">
        <v>1309</v>
      </c>
      <c r="E629" s="14">
        <v>816</v>
      </c>
      <c r="F629" s="14">
        <v>816</v>
      </c>
    </row>
    <row r="630" s="14" customFormat="1" spans="1:6">
      <c r="A630" s="15">
        <v>628</v>
      </c>
      <c r="B630" s="14" t="s">
        <v>1298</v>
      </c>
      <c r="C630" s="14" t="s">
        <v>1312</v>
      </c>
      <c r="D630" s="14" t="s">
        <v>1311</v>
      </c>
      <c r="E630" s="14">
        <v>4150</v>
      </c>
      <c r="F630" s="14">
        <v>4150</v>
      </c>
    </row>
    <row r="631" s="14" customFormat="1" spans="1:6">
      <c r="A631" s="15">
        <v>629</v>
      </c>
      <c r="B631" s="14" t="s">
        <v>1298</v>
      </c>
      <c r="C631" s="14" t="s">
        <v>1314</v>
      </c>
      <c r="D631" s="14" t="s">
        <v>1313</v>
      </c>
      <c r="E631" s="14">
        <v>4264</v>
      </c>
      <c r="F631" s="14">
        <v>4330</v>
      </c>
    </row>
    <row r="632" s="14" customFormat="1" spans="1:6">
      <c r="A632" s="15">
        <v>630</v>
      </c>
      <c r="B632" s="14" t="s">
        <v>1298</v>
      </c>
      <c r="C632" s="14" t="s">
        <v>1316</v>
      </c>
      <c r="D632" s="14" t="s">
        <v>1315</v>
      </c>
      <c r="E632" s="14">
        <v>1442</v>
      </c>
      <c r="F632" s="14">
        <v>1446</v>
      </c>
    </row>
    <row r="633" s="14" customFormat="1" spans="1:6">
      <c r="A633" s="15">
        <v>631</v>
      </c>
      <c r="B633" s="14" t="s">
        <v>1298</v>
      </c>
      <c r="C633" s="14" t="s">
        <v>1318</v>
      </c>
      <c r="D633" s="14" t="s">
        <v>1317</v>
      </c>
      <c r="E633" s="14">
        <v>65</v>
      </c>
      <c r="F633" s="14">
        <v>65</v>
      </c>
    </row>
    <row r="634" s="14" customFormat="1" spans="1:6">
      <c r="A634" s="15">
        <v>632</v>
      </c>
      <c r="B634" s="14" t="s">
        <v>1298</v>
      </c>
      <c r="C634" s="14" t="s">
        <v>1320</v>
      </c>
      <c r="D634" s="14" t="s">
        <v>1319</v>
      </c>
      <c r="E634" s="14">
        <v>0</v>
      </c>
      <c r="F634" s="14">
        <v>0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57"/>
  <sheetViews>
    <sheetView zoomScale="130" zoomScaleNormal="130" topLeftCell="A49" workbookViewId="0">
      <selection activeCell="A2" sqref="A2:L56"/>
    </sheetView>
  </sheetViews>
  <sheetFormatPr defaultColWidth="8.72727272727273" defaultRowHeight="14"/>
  <cols>
    <col min="1" max="1" width="11.5454545454545" customWidth="1"/>
    <col min="2" max="2" width="14" customWidth="1"/>
    <col min="3" max="3" width="9.18181818181818" customWidth="1"/>
    <col min="4" max="4" width="8.09090909090909" style="1" customWidth="1"/>
    <col min="5" max="5" width="7" style="1" customWidth="1"/>
    <col min="6" max="7" width="10.3636363636364" customWidth="1"/>
    <col min="8" max="8" width="11.8181818181818" customWidth="1"/>
    <col min="9" max="9" width="15.2727272727273" customWidth="1"/>
    <col min="10" max="10" width="19.6363636363636" customWidth="1"/>
    <col min="11" max="11" width="16.1818181818182" customWidth="1"/>
    <col min="12" max="12" width="11.5454545454545" customWidth="1"/>
  </cols>
  <sheetData>
    <row r="1" ht="14.75" spans="1:12">
      <c r="A1" s="4" t="s">
        <v>0</v>
      </c>
      <c r="B1" s="5" t="s">
        <v>1</v>
      </c>
      <c r="C1" s="5" t="s">
        <v>2</v>
      </c>
      <c r="D1" s="6" t="s">
        <v>1328</v>
      </c>
      <c r="E1" s="6" t="s">
        <v>4</v>
      </c>
      <c r="F1" s="5" t="s">
        <v>1324</v>
      </c>
      <c r="G1" s="5" t="s">
        <v>1325</v>
      </c>
      <c r="H1" s="7" t="s">
        <v>1329</v>
      </c>
      <c r="I1" s="11" t="s">
        <v>1330</v>
      </c>
      <c r="J1" s="7" t="s">
        <v>1331</v>
      </c>
      <c r="K1" s="11" t="s">
        <v>1332</v>
      </c>
      <c r="L1" s="12" t="s">
        <v>1333</v>
      </c>
    </row>
    <row r="2" spans="1:12">
      <c r="A2" s="1" t="s">
        <v>7</v>
      </c>
      <c r="B2" s="1" t="s">
        <v>7</v>
      </c>
      <c r="C2" s="8">
        <v>460200</v>
      </c>
      <c r="D2" s="2" t="s">
        <v>10</v>
      </c>
      <c r="F2" s="9">
        <v>1417</v>
      </c>
      <c r="G2" s="9">
        <v>1992</v>
      </c>
      <c r="I2" s="13">
        <v>1</v>
      </c>
      <c r="K2">
        <v>1</v>
      </c>
      <c r="L2">
        <v>1</v>
      </c>
    </row>
    <row r="3" spans="1:12">
      <c r="A3" s="2" t="s">
        <v>20</v>
      </c>
      <c r="B3" s="2" t="s">
        <v>20</v>
      </c>
      <c r="C3" s="3">
        <v>310100</v>
      </c>
      <c r="D3" s="2" t="s">
        <v>10</v>
      </c>
      <c r="I3" s="13">
        <v>2</v>
      </c>
      <c r="K3">
        <v>1</v>
      </c>
      <c r="L3">
        <v>1</v>
      </c>
    </row>
    <row r="4" spans="1:12">
      <c r="A4" s="2" t="s">
        <v>54</v>
      </c>
      <c r="B4" s="2" t="s">
        <v>54</v>
      </c>
      <c r="C4" s="3" t="s">
        <v>55</v>
      </c>
      <c r="D4" s="2" t="s">
        <v>10</v>
      </c>
      <c r="E4" s="2"/>
      <c r="F4" s="9">
        <v>32217</v>
      </c>
      <c r="G4" s="9">
        <v>32405</v>
      </c>
      <c r="I4" s="13">
        <v>2</v>
      </c>
      <c r="K4">
        <v>1</v>
      </c>
      <c r="L4">
        <v>1</v>
      </c>
    </row>
    <row r="5" spans="1:12">
      <c r="A5" s="2" t="s">
        <v>56</v>
      </c>
      <c r="B5" s="2" t="s">
        <v>56</v>
      </c>
      <c r="C5" s="3">
        <v>442000</v>
      </c>
      <c r="D5" s="2" t="s">
        <v>10</v>
      </c>
      <c r="E5" s="2"/>
      <c r="F5" s="9">
        <v>894</v>
      </c>
      <c r="G5" s="9">
        <v>1421</v>
      </c>
      <c r="I5" s="13">
        <v>2</v>
      </c>
      <c r="K5">
        <v>1</v>
      </c>
      <c r="L5">
        <v>1</v>
      </c>
    </row>
    <row r="6" spans="1:12">
      <c r="A6" s="2" t="s">
        <v>57</v>
      </c>
      <c r="B6" s="2" t="s">
        <v>57</v>
      </c>
      <c r="C6" s="3">
        <v>331100</v>
      </c>
      <c r="D6" s="2" t="s">
        <v>10</v>
      </c>
      <c r="F6" s="9">
        <v>173</v>
      </c>
      <c r="G6" s="9">
        <v>2487</v>
      </c>
      <c r="I6" s="13">
        <v>2</v>
      </c>
      <c r="K6">
        <v>1</v>
      </c>
      <c r="L6">
        <v>1</v>
      </c>
    </row>
    <row r="7" spans="1:12">
      <c r="A7" s="2" t="s">
        <v>78</v>
      </c>
      <c r="B7" s="2" t="s">
        <v>78</v>
      </c>
      <c r="C7" s="3">
        <v>360400</v>
      </c>
      <c r="D7" s="2" t="s">
        <v>10</v>
      </c>
      <c r="F7" s="9">
        <v>924</v>
      </c>
      <c r="G7" s="9">
        <v>1104</v>
      </c>
      <c r="I7" s="13">
        <v>2</v>
      </c>
      <c r="K7">
        <v>1</v>
      </c>
      <c r="L7">
        <v>1</v>
      </c>
    </row>
    <row r="8" spans="1:12">
      <c r="A8" s="2" t="s">
        <v>107</v>
      </c>
      <c r="B8" s="2" t="s">
        <v>107</v>
      </c>
      <c r="C8" s="3" t="s">
        <v>1334</v>
      </c>
      <c r="D8" s="2" t="s">
        <v>10</v>
      </c>
      <c r="F8" s="9">
        <v>7189</v>
      </c>
      <c r="G8" s="9">
        <v>17604</v>
      </c>
      <c r="I8" s="13">
        <v>2</v>
      </c>
      <c r="K8">
        <v>1</v>
      </c>
      <c r="L8">
        <v>1</v>
      </c>
    </row>
    <row r="9" spans="1:12">
      <c r="A9" s="2" t="s">
        <v>120</v>
      </c>
      <c r="B9" s="2" t="s">
        <v>120</v>
      </c>
      <c r="C9" s="3" t="s">
        <v>1335</v>
      </c>
      <c r="D9" s="2" t="s">
        <v>10</v>
      </c>
      <c r="I9" s="13">
        <v>2</v>
      </c>
      <c r="K9">
        <v>1</v>
      </c>
      <c r="L9">
        <v>1</v>
      </c>
    </row>
    <row r="10" spans="1:12">
      <c r="A10" s="2" t="s">
        <v>171</v>
      </c>
      <c r="B10" s="2" t="s">
        <v>171</v>
      </c>
      <c r="C10" s="3" t="s">
        <v>1336</v>
      </c>
      <c r="D10" s="2" t="s">
        <v>10</v>
      </c>
      <c r="E10" s="1"/>
      <c r="F10" s="9">
        <v>754</v>
      </c>
      <c r="G10" s="9">
        <v>3282</v>
      </c>
      <c r="H10"/>
      <c r="I10" s="13">
        <v>2</v>
      </c>
      <c r="K10">
        <v>1</v>
      </c>
      <c r="L10">
        <v>1</v>
      </c>
    </row>
    <row r="11" spans="1:12">
      <c r="A11" s="2" t="s">
        <v>204</v>
      </c>
      <c r="B11" s="2" t="s">
        <v>204</v>
      </c>
      <c r="C11" s="3" t="s">
        <v>1337</v>
      </c>
      <c r="D11" s="2" t="s">
        <v>10</v>
      </c>
      <c r="E11" s="1"/>
      <c r="F11" s="9">
        <v>16794</v>
      </c>
      <c r="G11" s="9">
        <v>23186</v>
      </c>
      <c r="H11"/>
      <c r="I11" s="13">
        <v>2</v>
      </c>
      <c r="K11">
        <v>1</v>
      </c>
      <c r="L11">
        <v>1</v>
      </c>
    </row>
    <row r="12" spans="1:12">
      <c r="A12" s="2" t="s">
        <v>229</v>
      </c>
      <c r="B12" s="2" t="s">
        <v>229</v>
      </c>
      <c r="C12" s="3" t="s">
        <v>1338</v>
      </c>
      <c r="D12" s="2" t="s">
        <v>10</v>
      </c>
      <c r="F12" s="9">
        <v>8196</v>
      </c>
      <c r="G12" s="9">
        <v>10084</v>
      </c>
      <c r="I12" s="13">
        <v>2</v>
      </c>
      <c r="K12">
        <v>1</v>
      </c>
      <c r="L12">
        <v>1</v>
      </c>
    </row>
    <row r="13" spans="1:12">
      <c r="A13" s="2" t="s">
        <v>256</v>
      </c>
      <c r="B13" s="2" t="s">
        <v>256</v>
      </c>
      <c r="C13" s="3" t="s">
        <v>1339</v>
      </c>
      <c r="D13" s="2" t="s">
        <v>10</v>
      </c>
      <c r="F13" s="9">
        <v>0</v>
      </c>
      <c r="G13" s="9">
        <v>2375</v>
      </c>
      <c r="I13" s="13">
        <v>2</v>
      </c>
      <c r="K13">
        <v>1</v>
      </c>
      <c r="L13">
        <v>1</v>
      </c>
    </row>
    <row r="14" spans="1:12">
      <c r="A14" s="2" t="s">
        <v>277</v>
      </c>
      <c r="B14" s="2" t="s">
        <v>277</v>
      </c>
      <c r="C14" s="3" t="s">
        <v>1340</v>
      </c>
      <c r="D14" s="2" t="s">
        <v>10</v>
      </c>
      <c r="I14" s="13">
        <v>2</v>
      </c>
      <c r="K14">
        <v>1</v>
      </c>
      <c r="L14">
        <v>1</v>
      </c>
    </row>
    <row r="15" spans="1:12">
      <c r="A15" s="2" t="s">
        <v>293</v>
      </c>
      <c r="B15" s="2" t="s">
        <v>293</v>
      </c>
      <c r="C15" s="3" t="s">
        <v>1341</v>
      </c>
      <c r="D15" s="2" t="s">
        <v>10</v>
      </c>
      <c r="F15" s="9">
        <v>8436</v>
      </c>
      <c r="G15" s="9">
        <v>12394</v>
      </c>
      <c r="I15" s="13">
        <v>2</v>
      </c>
      <c r="K15">
        <v>1</v>
      </c>
      <c r="L15">
        <v>1</v>
      </c>
    </row>
    <row r="16" spans="1:12">
      <c r="A16" s="2" t="s">
        <v>308</v>
      </c>
      <c r="B16" s="2" t="s">
        <v>308</v>
      </c>
      <c r="C16" s="3" t="s">
        <v>1342</v>
      </c>
      <c r="D16" s="2" t="s">
        <v>10</v>
      </c>
      <c r="F16" s="9">
        <v>1322</v>
      </c>
      <c r="G16" s="9">
        <v>1328</v>
      </c>
      <c r="I16" s="13">
        <v>2</v>
      </c>
      <c r="K16">
        <v>1</v>
      </c>
      <c r="L16">
        <v>1</v>
      </c>
    </row>
    <row r="17" spans="1:12">
      <c r="A17" s="2" t="s">
        <v>329</v>
      </c>
      <c r="B17" s="2" t="s">
        <v>329</v>
      </c>
      <c r="C17" s="3" t="s">
        <v>1343</v>
      </c>
      <c r="D17" s="2" t="s">
        <v>10</v>
      </c>
      <c r="I17" s="13">
        <v>2</v>
      </c>
      <c r="K17">
        <v>1</v>
      </c>
      <c r="L17">
        <v>1</v>
      </c>
    </row>
    <row r="18" spans="1:12">
      <c r="A18" s="2" t="s">
        <v>360</v>
      </c>
      <c r="B18" s="2" t="s">
        <v>360</v>
      </c>
      <c r="C18" s="3" t="s">
        <v>1344</v>
      </c>
      <c r="D18" s="2" t="s">
        <v>10</v>
      </c>
      <c r="F18" s="9">
        <v>5914</v>
      </c>
      <c r="G18" s="9">
        <v>8174</v>
      </c>
      <c r="I18" s="13">
        <v>2</v>
      </c>
      <c r="K18">
        <v>1</v>
      </c>
      <c r="L18">
        <v>1</v>
      </c>
    </row>
    <row r="19" spans="1:12">
      <c r="A19" s="2" t="s">
        <v>392</v>
      </c>
      <c r="B19" s="2" t="s">
        <v>392</v>
      </c>
      <c r="C19" s="3" t="s">
        <v>1345</v>
      </c>
      <c r="D19" s="2" t="s">
        <v>10</v>
      </c>
      <c r="F19" s="9">
        <v>211</v>
      </c>
      <c r="G19" s="9">
        <v>90</v>
      </c>
      <c r="I19" s="13">
        <v>2</v>
      </c>
      <c r="K19">
        <v>1</v>
      </c>
      <c r="L19">
        <v>1</v>
      </c>
    </row>
    <row r="20" spans="1:12">
      <c r="A20" s="2" t="s">
        <v>409</v>
      </c>
      <c r="B20" s="2" t="s">
        <v>409</v>
      </c>
      <c r="C20" s="3" t="s">
        <v>1346</v>
      </c>
      <c r="D20" s="2" t="s">
        <v>10</v>
      </c>
      <c r="I20" s="13">
        <v>2</v>
      </c>
      <c r="K20">
        <v>1</v>
      </c>
      <c r="L20">
        <v>1</v>
      </c>
    </row>
    <row r="21" spans="1:12">
      <c r="A21" s="2" t="s">
        <v>442</v>
      </c>
      <c r="B21" s="2" t="s">
        <v>442</v>
      </c>
      <c r="C21" s="3" t="s">
        <v>1347</v>
      </c>
      <c r="D21" s="2" t="s">
        <v>10</v>
      </c>
      <c r="F21" s="9">
        <v>11913</v>
      </c>
      <c r="G21" s="9">
        <v>47932</v>
      </c>
      <c r="I21" s="13">
        <v>1</v>
      </c>
      <c r="K21">
        <v>1</v>
      </c>
      <c r="L21">
        <v>1</v>
      </c>
    </row>
    <row r="22" spans="1:12">
      <c r="A22" s="2" t="s">
        <v>465</v>
      </c>
      <c r="B22" s="2" t="s">
        <v>465</v>
      </c>
      <c r="C22" s="3" t="s">
        <v>1348</v>
      </c>
      <c r="D22" s="2" t="s">
        <v>10</v>
      </c>
      <c r="F22" s="9">
        <v>147</v>
      </c>
      <c r="G22" s="9">
        <v>1</v>
      </c>
      <c r="I22" s="13">
        <v>2</v>
      </c>
      <c r="K22">
        <v>1</v>
      </c>
      <c r="L22">
        <v>1</v>
      </c>
    </row>
    <row r="23" spans="1:12">
      <c r="A23" s="2" t="s">
        <v>492</v>
      </c>
      <c r="B23" s="2" t="s">
        <v>492</v>
      </c>
      <c r="C23" s="3" t="s">
        <v>1349</v>
      </c>
      <c r="D23" s="2" t="s">
        <v>10</v>
      </c>
      <c r="I23" s="13">
        <v>2</v>
      </c>
      <c r="K23">
        <v>1</v>
      </c>
      <c r="L23">
        <v>1</v>
      </c>
    </row>
    <row r="24" spans="1:12">
      <c r="A24" s="2" t="s">
        <v>507</v>
      </c>
      <c r="B24" s="2" t="s">
        <v>507</v>
      </c>
      <c r="C24" s="3" t="s">
        <v>1350</v>
      </c>
      <c r="D24" s="2" t="s">
        <v>10</v>
      </c>
      <c r="F24" s="9">
        <v>17040</v>
      </c>
      <c r="G24" s="9">
        <v>39800</v>
      </c>
      <c r="I24" s="13">
        <v>2</v>
      </c>
      <c r="K24">
        <v>1</v>
      </c>
      <c r="L24">
        <v>1</v>
      </c>
    </row>
    <row r="25" spans="1:12">
      <c r="A25" s="2" t="s">
        <v>532</v>
      </c>
      <c r="B25" s="2" t="s">
        <v>532</v>
      </c>
      <c r="C25" s="3" t="s">
        <v>1351</v>
      </c>
      <c r="D25" s="2" t="s">
        <v>10</v>
      </c>
      <c r="F25" s="9">
        <v>5537</v>
      </c>
      <c r="G25" s="9">
        <v>197</v>
      </c>
      <c r="I25" s="13">
        <v>2</v>
      </c>
      <c r="K25">
        <v>1</v>
      </c>
      <c r="L25">
        <v>1</v>
      </c>
    </row>
    <row r="26" spans="1:12">
      <c r="A26" s="2" t="s">
        <v>554</v>
      </c>
      <c r="B26" s="2" t="s">
        <v>554</v>
      </c>
      <c r="C26" s="3" t="s">
        <v>1352</v>
      </c>
      <c r="D26" s="2" t="s">
        <v>10</v>
      </c>
      <c r="F26" s="9">
        <v>44781</v>
      </c>
      <c r="G26" s="9">
        <v>19320</v>
      </c>
      <c r="I26" s="13">
        <v>1</v>
      </c>
      <c r="K26">
        <v>1</v>
      </c>
      <c r="L26">
        <v>1</v>
      </c>
    </row>
    <row r="27" spans="1:12">
      <c r="A27" s="2" t="s">
        <v>567</v>
      </c>
      <c r="B27" s="2" t="s">
        <v>567</v>
      </c>
      <c r="C27" s="3" t="s">
        <v>1353</v>
      </c>
      <c r="D27" s="2" t="s">
        <v>10</v>
      </c>
      <c r="F27" s="9">
        <v>0</v>
      </c>
      <c r="G27" s="9">
        <v>165</v>
      </c>
      <c r="I27" s="13">
        <v>2</v>
      </c>
      <c r="K27">
        <v>1</v>
      </c>
      <c r="L27">
        <v>1</v>
      </c>
    </row>
    <row r="28" spans="1:12">
      <c r="A28" s="2" t="s">
        <v>610</v>
      </c>
      <c r="B28" s="2" t="s">
        <v>610</v>
      </c>
      <c r="C28" s="3" t="s">
        <v>1354</v>
      </c>
      <c r="D28" s="2" t="s">
        <v>10</v>
      </c>
      <c r="F28" s="9">
        <v>1524</v>
      </c>
      <c r="G28" s="9">
        <v>2812</v>
      </c>
      <c r="I28" s="13">
        <v>2</v>
      </c>
      <c r="K28">
        <v>1</v>
      </c>
      <c r="L28">
        <v>1</v>
      </c>
    </row>
    <row r="29" spans="1:12">
      <c r="A29" s="2" t="s">
        <v>625</v>
      </c>
      <c r="B29" s="2" t="s">
        <v>625</v>
      </c>
      <c r="C29" s="3" t="s">
        <v>1355</v>
      </c>
      <c r="D29" s="2" t="s">
        <v>10</v>
      </c>
      <c r="F29" s="9">
        <v>0</v>
      </c>
      <c r="G29" s="9">
        <v>3</v>
      </c>
      <c r="I29" s="13">
        <v>2</v>
      </c>
      <c r="K29">
        <v>1</v>
      </c>
      <c r="L29">
        <v>1</v>
      </c>
    </row>
    <row r="30" spans="1:12">
      <c r="A30" s="2" t="s">
        <v>642</v>
      </c>
      <c r="B30" s="2" t="s">
        <v>642</v>
      </c>
      <c r="C30" s="3" t="s">
        <v>1356</v>
      </c>
      <c r="D30" s="2" t="s">
        <v>10</v>
      </c>
      <c r="I30" s="13">
        <v>2</v>
      </c>
      <c r="K30">
        <v>1</v>
      </c>
      <c r="L30">
        <v>1</v>
      </c>
    </row>
    <row r="31" spans="1:12">
      <c r="A31" s="2" t="s">
        <v>673</v>
      </c>
      <c r="B31" s="2" t="s">
        <v>673</v>
      </c>
      <c r="C31" s="3" t="s">
        <v>1357</v>
      </c>
      <c r="D31" s="2" t="s">
        <v>10</v>
      </c>
      <c r="F31" s="9">
        <v>1433</v>
      </c>
      <c r="G31" s="9">
        <v>38</v>
      </c>
      <c r="I31" s="13">
        <v>2</v>
      </c>
      <c r="K31">
        <v>1</v>
      </c>
      <c r="L31">
        <v>1</v>
      </c>
    </row>
    <row r="32" spans="1:12">
      <c r="A32" s="2" t="s">
        <v>702</v>
      </c>
      <c r="B32" s="2" t="s">
        <v>702</v>
      </c>
      <c r="C32" s="3" t="s">
        <v>1358</v>
      </c>
      <c r="D32" s="2" t="s">
        <v>10</v>
      </c>
      <c r="I32" s="13">
        <v>2</v>
      </c>
      <c r="K32">
        <v>1</v>
      </c>
      <c r="L32">
        <v>1</v>
      </c>
    </row>
    <row r="33" spans="1:12">
      <c r="A33" s="2" t="s">
        <v>731</v>
      </c>
      <c r="B33" s="2" t="s">
        <v>731</v>
      </c>
      <c r="C33" s="3" t="s">
        <v>1359</v>
      </c>
      <c r="D33" s="2" t="s">
        <v>10</v>
      </c>
      <c r="I33" s="13">
        <v>2</v>
      </c>
      <c r="K33">
        <v>1</v>
      </c>
      <c r="L33">
        <v>1</v>
      </c>
    </row>
    <row r="34" spans="1:12">
      <c r="A34" s="2" t="s">
        <v>749</v>
      </c>
      <c r="B34" s="2" t="s">
        <v>749</v>
      </c>
      <c r="C34" s="3" t="s">
        <v>1360</v>
      </c>
      <c r="D34" s="2" t="s">
        <v>10</v>
      </c>
      <c r="F34" s="9">
        <v>21837</v>
      </c>
      <c r="G34" s="9">
        <v>557</v>
      </c>
      <c r="I34" s="13">
        <v>2</v>
      </c>
      <c r="K34">
        <v>1</v>
      </c>
      <c r="L34">
        <v>1</v>
      </c>
    </row>
    <row r="35" spans="1:12">
      <c r="A35" s="2" t="s">
        <v>777</v>
      </c>
      <c r="B35" s="2" t="s">
        <v>777</v>
      </c>
      <c r="C35" s="3" t="s">
        <v>1361</v>
      </c>
      <c r="D35" s="2" t="s">
        <v>10</v>
      </c>
      <c r="I35" s="13">
        <v>2</v>
      </c>
      <c r="K35">
        <v>1</v>
      </c>
      <c r="L35">
        <v>1</v>
      </c>
    </row>
    <row r="36" spans="1:12">
      <c r="A36" s="2" t="s">
        <v>804</v>
      </c>
      <c r="B36" s="2" t="s">
        <v>804</v>
      </c>
      <c r="C36" s="3" t="s">
        <v>1362</v>
      </c>
      <c r="D36" s="2" t="s">
        <v>10</v>
      </c>
      <c r="I36" s="13">
        <v>2</v>
      </c>
      <c r="K36">
        <v>1</v>
      </c>
      <c r="L36">
        <v>1</v>
      </c>
    </row>
    <row r="37" spans="1:12">
      <c r="A37" s="2" t="s">
        <v>829</v>
      </c>
      <c r="B37" s="2" t="s">
        <v>829</v>
      </c>
      <c r="C37" s="3" t="s">
        <v>1363</v>
      </c>
      <c r="D37" s="2" t="s">
        <v>10</v>
      </c>
      <c r="I37" s="13">
        <v>2</v>
      </c>
      <c r="K37">
        <v>1</v>
      </c>
      <c r="L37">
        <v>1</v>
      </c>
    </row>
    <row r="38" spans="1:12">
      <c r="A38" s="2" t="s">
        <v>840</v>
      </c>
      <c r="B38" s="2" t="s">
        <v>840</v>
      </c>
      <c r="C38" s="3" t="s">
        <v>1364</v>
      </c>
      <c r="D38" s="2" t="s">
        <v>10</v>
      </c>
      <c r="F38" s="9">
        <v>5940</v>
      </c>
      <c r="G38" s="9">
        <v>5951</v>
      </c>
      <c r="I38" s="13">
        <v>2</v>
      </c>
      <c r="K38">
        <v>1</v>
      </c>
      <c r="L38">
        <v>1</v>
      </c>
    </row>
    <row r="39" spans="1:12">
      <c r="A39" s="2" t="s">
        <v>859</v>
      </c>
      <c r="B39" s="2" t="s">
        <v>859</v>
      </c>
      <c r="C39" s="3" t="s">
        <v>1365</v>
      </c>
      <c r="D39" s="2" t="s">
        <v>10</v>
      </c>
      <c r="F39" s="9">
        <v>2816</v>
      </c>
      <c r="G39" s="9">
        <v>2815</v>
      </c>
      <c r="I39" s="13">
        <v>2</v>
      </c>
      <c r="K39">
        <v>1</v>
      </c>
      <c r="L39">
        <v>1</v>
      </c>
    </row>
    <row r="40" spans="1:12">
      <c r="A40" s="2" t="s">
        <v>879</v>
      </c>
      <c r="B40" s="2" t="s">
        <v>879</v>
      </c>
      <c r="C40" s="3" t="s">
        <v>1366</v>
      </c>
      <c r="D40" s="2" t="s">
        <v>10</v>
      </c>
      <c r="F40" s="9">
        <v>2876</v>
      </c>
      <c r="G40" s="9">
        <v>5876</v>
      </c>
      <c r="I40" s="13">
        <v>2</v>
      </c>
      <c r="K40">
        <v>1</v>
      </c>
      <c r="L40">
        <v>1</v>
      </c>
    </row>
    <row r="41" spans="1:12">
      <c r="A41" s="2" t="s">
        <v>906</v>
      </c>
      <c r="B41" s="2" t="s">
        <v>906</v>
      </c>
      <c r="C41" s="3" t="s">
        <v>1367</v>
      </c>
      <c r="D41" s="2" t="s">
        <v>10</v>
      </c>
      <c r="I41" s="13">
        <v>2</v>
      </c>
      <c r="K41">
        <v>1</v>
      </c>
      <c r="L41">
        <v>1</v>
      </c>
    </row>
    <row r="42" spans="1:12">
      <c r="A42" s="2" t="s">
        <v>919</v>
      </c>
      <c r="B42" s="2" t="s">
        <v>919</v>
      </c>
      <c r="C42" s="3" t="s">
        <v>1368</v>
      </c>
      <c r="D42" s="2" t="s">
        <v>10</v>
      </c>
      <c r="I42" s="13">
        <v>2</v>
      </c>
      <c r="K42">
        <v>1</v>
      </c>
      <c r="L42">
        <v>1</v>
      </c>
    </row>
    <row r="43" spans="1:12">
      <c r="A43" s="2" t="s">
        <v>944</v>
      </c>
      <c r="B43" s="2" t="s">
        <v>944</v>
      </c>
      <c r="C43" s="3" t="s">
        <v>1369</v>
      </c>
      <c r="D43" s="2" t="s">
        <v>10</v>
      </c>
      <c r="F43" s="9">
        <v>2088</v>
      </c>
      <c r="G43" s="9">
        <v>2324</v>
      </c>
      <c r="I43" s="13">
        <v>2</v>
      </c>
      <c r="K43">
        <v>1</v>
      </c>
      <c r="L43">
        <v>1</v>
      </c>
    </row>
    <row r="44" spans="1:12">
      <c r="A44" s="2" t="s">
        <v>953</v>
      </c>
      <c r="B44" s="2" t="s">
        <v>953</v>
      </c>
      <c r="C44" s="3" t="s">
        <v>1370</v>
      </c>
      <c r="D44" s="2" t="s">
        <v>10</v>
      </c>
      <c r="I44" s="13">
        <v>2</v>
      </c>
      <c r="K44">
        <v>1</v>
      </c>
      <c r="L44">
        <v>1</v>
      </c>
    </row>
    <row r="45" spans="1:12">
      <c r="A45" s="2" t="s">
        <v>1000</v>
      </c>
      <c r="B45" s="2" t="s">
        <v>1000</v>
      </c>
      <c r="C45" s="3" t="s">
        <v>1371</v>
      </c>
      <c r="D45" s="2" t="s">
        <v>10</v>
      </c>
      <c r="F45" s="9">
        <v>2281</v>
      </c>
      <c r="G45" s="9">
        <v>3052</v>
      </c>
      <c r="I45" s="13">
        <v>2</v>
      </c>
      <c r="K45">
        <v>1</v>
      </c>
      <c r="L45">
        <v>1</v>
      </c>
    </row>
    <row r="46" spans="1:12">
      <c r="A46" s="2" t="s">
        <v>1028</v>
      </c>
      <c r="B46" s="2" t="s">
        <v>1028</v>
      </c>
      <c r="C46" s="3" t="s">
        <v>1372</v>
      </c>
      <c r="D46" s="2" t="s">
        <v>10</v>
      </c>
      <c r="I46" s="13">
        <v>2</v>
      </c>
      <c r="K46">
        <v>1</v>
      </c>
      <c r="L46">
        <v>1</v>
      </c>
    </row>
    <row r="47" spans="1:12">
      <c r="A47" s="2" t="s">
        <v>1043</v>
      </c>
      <c r="B47" s="2" t="s">
        <v>1043</v>
      </c>
      <c r="C47" s="3" t="s">
        <v>1373</v>
      </c>
      <c r="D47" s="2" t="s">
        <v>10</v>
      </c>
      <c r="F47" s="9">
        <v>0</v>
      </c>
      <c r="G47" s="9">
        <v>1052</v>
      </c>
      <c r="I47" s="13">
        <v>2</v>
      </c>
      <c r="K47">
        <v>1</v>
      </c>
      <c r="L47">
        <v>1</v>
      </c>
    </row>
    <row r="48" spans="1:12">
      <c r="A48" s="2" t="s">
        <v>1062</v>
      </c>
      <c r="B48" s="2" t="s">
        <v>1062</v>
      </c>
      <c r="C48" s="3" t="s">
        <v>1374</v>
      </c>
      <c r="D48" s="2" t="s">
        <v>10</v>
      </c>
      <c r="I48" s="13">
        <v>2</v>
      </c>
      <c r="K48">
        <v>1</v>
      </c>
      <c r="L48">
        <v>1</v>
      </c>
    </row>
    <row r="49" spans="1:12">
      <c r="A49" s="1" t="s">
        <v>1085</v>
      </c>
      <c r="B49" s="1" t="s">
        <v>1085</v>
      </c>
      <c r="C49" s="3" t="s">
        <v>1375</v>
      </c>
      <c r="D49" s="2" t="s">
        <v>10</v>
      </c>
      <c r="I49" s="13">
        <v>2</v>
      </c>
      <c r="K49">
        <v>1</v>
      </c>
      <c r="L49">
        <v>1</v>
      </c>
    </row>
    <row r="50" spans="1:12">
      <c r="A50" s="1" t="s">
        <v>1113</v>
      </c>
      <c r="B50" s="1" t="s">
        <v>1113</v>
      </c>
      <c r="C50" s="3" t="s">
        <v>1376</v>
      </c>
      <c r="D50" s="2" t="s">
        <v>10</v>
      </c>
      <c r="I50" s="13">
        <v>2</v>
      </c>
      <c r="K50">
        <v>1</v>
      </c>
      <c r="L50">
        <v>1</v>
      </c>
    </row>
    <row r="51" spans="1:12">
      <c r="A51" s="2" t="s">
        <v>1135</v>
      </c>
      <c r="B51" s="2" t="s">
        <v>1135</v>
      </c>
      <c r="C51" s="3" t="s">
        <v>1377</v>
      </c>
      <c r="D51" s="2" t="s">
        <v>10</v>
      </c>
      <c r="I51" s="13">
        <v>2</v>
      </c>
      <c r="K51">
        <v>1</v>
      </c>
      <c r="L51">
        <v>1</v>
      </c>
    </row>
    <row r="52" spans="1:12">
      <c r="A52" s="2" t="s">
        <v>1174</v>
      </c>
      <c r="B52" s="2" t="s">
        <v>1174</v>
      </c>
      <c r="C52" s="3" t="s">
        <v>1378</v>
      </c>
      <c r="D52" s="2" t="s">
        <v>10</v>
      </c>
      <c r="I52" s="13">
        <v>2</v>
      </c>
      <c r="K52">
        <v>1</v>
      </c>
      <c r="L52">
        <v>1</v>
      </c>
    </row>
    <row r="53" spans="1:12">
      <c r="A53" s="2" t="s">
        <v>1201</v>
      </c>
      <c r="B53" s="2" t="s">
        <v>1201</v>
      </c>
      <c r="C53" s="3" t="s">
        <v>1379</v>
      </c>
      <c r="D53" s="2" t="s">
        <v>10</v>
      </c>
      <c r="I53" s="13">
        <v>2</v>
      </c>
      <c r="K53">
        <v>1</v>
      </c>
      <c r="L53">
        <v>1</v>
      </c>
    </row>
    <row r="54" spans="1:12">
      <c r="A54" s="1" t="s">
        <v>1253</v>
      </c>
      <c r="B54" s="1" t="s">
        <v>1253</v>
      </c>
      <c r="C54" s="3" t="s">
        <v>1380</v>
      </c>
      <c r="D54" s="2" t="s">
        <v>10</v>
      </c>
      <c r="F54" s="9">
        <v>5862</v>
      </c>
      <c r="G54" s="9">
        <v>10182</v>
      </c>
      <c r="I54" s="13">
        <v>2</v>
      </c>
      <c r="K54">
        <v>1</v>
      </c>
      <c r="L54">
        <v>1</v>
      </c>
    </row>
    <row r="55" spans="1:12">
      <c r="A55" s="1" t="s">
        <v>1277</v>
      </c>
      <c r="B55" s="1" t="s">
        <v>1277</v>
      </c>
      <c r="C55" s="3" t="s">
        <v>1381</v>
      </c>
      <c r="D55" s="2" t="s">
        <v>10</v>
      </c>
      <c r="F55" s="9">
        <v>10301</v>
      </c>
      <c r="G55" s="9">
        <v>10326</v>
      </c>
      <c r="I55" s="13">
        <v>2</v>
      </c>
      <c r="K55">
        <v>1</v>
      </c>
      <c r="L55">
        <v>1</v>
      </c>
    </row>
    <row r="56" spans="1:12">
      <c r="A56" s="1" t="s">
        <v>1298</v>
      </c>
      <c r="B56" s="1" t="s">
        <v>1298</v>
      </c>
      <c r="C56" s="3" t="s">
        <v>1382</v>
      </c>
      <c r="D56" s="2" t="s">
        <v>10</v>
      </c>
      <c r="F56" s="9">
        <v>6547</v>
      </c>
      <c r="G56" s="9">
        <v>6900</v>
      </c>
      <c r="I56" s="13">
        <v>2</v>
      </c>
      <c r="K56">
        <v>1</v>
      </c>
      <c r="L56">
        <v>1</v>
      </c>
    </row>
    <row r="57" spans="3:3">
      <c r="C57" s="10"/>
    </row>
  </sheetData>
  <pageMargins left="0.75" right="0.75" top="1" bottom="1" header="0.5" footer="0.5"/>
  <headerFooter/>
  <ignoredErrors>
    <ignoredError sqref="C4" numberStoredAsText="1"/>
  </ignoredErrors>
  <drawing r:id="rId1"/>
  <legacyDrawing r:id="rId2"/>
  <controls>
    <mc:AlternateContent xmlns:mc="http://schemas.openxmlformats.org/markup-compatibility/2006">
      <mc:Choice Requires="x14">
        <control shapeId="2049" r:id="rId3">
          <controlPr defaultSize="0">
            <anchor moveWithCells="1">
              <from>
                <xdr:col>12</xdr:col>
                <xdr:colOff>0</xdr:colOff>
                <xdr:row>1</xdr:row>
                <xdr:rowOff>0</xdr:rowOff>
              </from>
              <to>
                <xdr:col>13</xdr:col>
                <xdr:colOff>196850</xdr:colOff>
                <xdr:row>2</xdr:row>
                <xdr:rowOff>28575</xdr:rowOff>
              </to>
            </anchor>
          </controlPr>
        </control>
      </mc:Choice>
      <mc:Fallback>
        <control shapeId="2049" r:id="rId3"/>
      </mc:Fallback>
    </mc:AlternateContent>
  </control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55"/>
  <sheetViews>
    <sheetView topLeftCell="A35" workbookViewId="0">
      <selection activeCell="A1" sqref="A1:C55"/>
    </sheetView>
  </sheetViews>
  <sheetFormatPr defaultColWidth="8.72727272727273" defaultRowHeight="14" outlineLevelCol="2"/>
  <cols>
    <col min="1" max="1" width="9.54545454545454" style="1" customWidth="1"/>
    <col min="2" max="2" width="16.2727272727273" style="1" customWidth="1"/>
    <col min="3" max="3" width="7.54545454545455" style="1" customWidth="1"/>
    <col min="4" max="16384" width="8.72727272727273" style="1"/>
  </cols>
  <sheetData>
    <row r="1" spans="1:3">
      <c r="A1" s="1" t="s">
        <v>7</v>
      </c>
      <c r="B1" s="1" t="s">
        <v>8</v>
      </c>
      <c r="C1" s="1" t="s">
        <v>9</v>
      </c>
    </row>
    <row r="2" spans="1:3">
      <c r="A2" s="2" t="s">
        <v>20</v>
      </c>
      <c r="B2" s="2" t="s">
        <v>21</v>
      </c>
      <c r="C2" s="2" t="s">
        <v>22</v>
      </c>
    </row>
    <row r="3" spans="1:3">
      <c r="A3" s="2" t="s">
        <v>54</v>
      </c>
      <c r="B3" s="2" t="s">
        <v>54</v>
      </c>
      <c r="C3" s="2" t="s">
        <v>55</v>
      </c>
    </row>
    <row r="4" spans="1:3">
      <c r="A4" s="2" t="s">
        <v>56</v>
      </c>
      <c r="B4" s="2" t="s">
        <v>56</v>
      </c>
      <c r="C4" s="3">
        <v>442000</v>
      </c>
    </row>
    <row r="5" spans="1:3">
      <c r="A5" s="2" t="s">
        <v>57</v>
      </c>
      <c r="B5" s="2" t="s">
        <v>58</v>
      </c>
      <c r="C5" s="2" t="s">
        <v>59</v>
      </c>
    </row>
    <row r="6" spans="1:3">
      <c r="A6" s="2" t="s">
        <v>78</v>
      </c>
      <c r="B6" s="2" t="s">
        <v>79</v>
      </c>
      <c r="C6" s="2" t="s">
        <v>80</v>
      </c>
    </row>
    <row r="7" spans="1:3">
      <c r="A7" s="2" t="s">
        <v>107</v>
      </c>
      <c r="B7" s="2" t="s">
        <v>108</v>
      </c>
      <c r="C7" s="2" t="s">
        <v>109</v>
      </c>
    </row>
    <row r="8" spans="1:3">
      <c r="A8" s="2" t="s">
        <v>120</v>
      </c>
      <c r="B8" s="2" t="s">
        <v>121</v>
      </c>
      <c r="C8" s="2" t="s">
        <v>122</v>
      </c>
    </row>
    <row r="9" spans="1:3">
      <c r="A9" s="2" t="s">
        <v>171</v>
      </c>
      <c r="B9" s="2" t="s">
        <v>172</v>
      </c>
      <c r="C9" s="2" t="s">
        <v>173</v>
      </c>
    </row>
    <row r="10" spans="1:3">
      <c r="A10" s="2" t="s">
        <v>204</v>
      </c>
      <c r="B10" s="2" t="s">
        <v>205</v>
      </c>
      <c r="C10" s="2" t="s">
        <v>206</v>
      </c>
    </row>
    <row r="11" spans="1:3">
      <c r="A11" s="2" t="s">
        <v>229</v>
      </c>
      <c r="B11" s="2" t="s">
        <v>230</v>
      </c>
      <c r="C11" s="2" t="s">
        <v>231</v>
      </c>
    </row>
    <row r="12" spans="1:3">
      <c r="A12" s="2" t="s">
        <v>256</v>
      </c>
      <c r="B12" s="2" t="s">
        <v>257</v>
      </c>
      <c r="C12" s="2" t="s">
        <v>258</v>
      </c>
    </row>
    <row r="13" spans="1:3">
      <c r="A13" s="2" t="s">
        <v>277</v>
      </c>
      <c r="B13" s="2" t="s">
        <v>278</v>
      </c>
      <c r="C13" s="2" t="s">
        <v>279</v>
      </c>
    </row>
    <row r="14" spans="1:3">
      <c r="A14" s="2" t="s">
        <v>293</v>
      </c>
      <c r="B14" s="2" t="s">
        <v>294</v>
      </c>
      <c r="C14" s="2" t="s">
        <v>295</v>
      </c>
    </row>
    <row r="15" spans="1:3">
      <c r="A15" s="2" t="s">
        <v>308</v>
      </c>
      <c r="B15" s="2" t="s">
        <v>309</v>
      </c>
      <c r="C15" s="2" t="s">
        <v>310</v>
      </c>
    </row>
    <row r="16" spans="1:3">
      <c r="A16" s="2" t="s">
        <v>329</v>
      </c>
      <c r="B16" s="2" t="s">
        <v>330</v>
      </c>
      <c r="C16" s="2" t="s">
        <v>331</v>
      </c>
    </row>
    <row r="17" spans="1:3">
      <c r="A17" s="2" t="s">
        <v>360</v>
      </c>
      <c r="B17" s="2" t="s">
        <v>361</v>
      </c>
      <c r="C17" s="2" t="s">
        <v>362</v>
      </c>
    </row>
    <row r="18" spans="1:3">
      <c r="A18" s="2" t="s">
        <v>392</v>
      </c>
      <c r="B18" s="2" t="s">
        <v>393</v>
      </c>
      <c r="C18" s="2" t="s">
        <v>394</v>
      </c>
    </row>
    <row r="19" spans="1:3">
      <c r="A19" s="2" t="s">
        <v>409</v>
      </c>
      <c r="B19" s="2" t="s">
        <v>410</v>
      </c>
      <c r="C19" s="2" t="s">
        <v>411</v>
      </c>
    </row>
    <row r="20" spans="1:3">
      <c r="A20" s="2" t="s">
        <v>442</v>
      </c>
      <c r="B20" s="2" t="s">
        <v>443</v>
      </c>
      <c r="C20" s="2" t="s">
        <v>444</v>
      </c>
    </row>
    <row r="21" spans="1:3">
      <c r="A21" s="2" t="s">
        <v>465</v>
      </c>
      <c r="B21" s="2" t="s">
        <v>466</v>
      </c>
      <c r="C21" s="2" t="s">
        <v>467</v>
      </c>
    </row>
    <row r="22" spans="1:3">
      <c r="A22" s="2" t="s">
        <v>492</v>
      </c>
      <c r="B22" s="2" t="s">
        <v>493</v>
      </c>
      <c r="C22" s="2" t="s">
        <v>494</v>
      </c>
    </row>
    <row r="23" spans="1:3">
      <c r="A23" s="2" t="s">
        <v>507</v>
      </c>
      <c r="B23" s="2" t="s">
        <v>508</v>
      </c>
      <c r="C23" s="2" t="s">
        <v>509</v>
      </c>
    </row>
    <row r="24" spans="1:3">
      <c r="A24" s="2" t="s">
        <v>532</v>
      </c>
      <c r="B24" s="2" t="s">
        <v>533</v>
      </c>
      <c r="C24" s="2" t="s">
        <v>534</v>
      </c>
    </row>
    <row r="25" spans="1:3">
      <c r="A25" s="2" t="s">
        <v>554</v>
      </c>
      <c r="B25" s="2" t="s">
        <v>555</v>
      </c>
      <c r="C25" s="2" t="s">
        <v>556</v>
      </c>
    </row>
    <row r="26" spans="1:3">
      <c r="A26" s="2" t="s">
        <v>567</v>
      </c>
      <c r="B26" s="2" t="s">
        <v>568</v>
      </c>
      <c r="C26" s="2" t="s">
        <v>569</v>
      </c>
    </row>
    <row r="27" spans="1:3">
      <c r="A27" s="2" t="s">
        <v>610</v>
      </c>
      <c r="B27" s="2" t="s">
        <v>611</v>
      </c>
      <c r="C27" s="2" t="s">
        <v>612</v>
      </c>
    </row>
    <row r="28" spans="1:3">
      <c r="A28" s="2" t="s">
        <v>625</v>
      </c>
      <c r="B28" s="2" t="s">
        <v>626</v>
      </c>
      <c r="C28" s="2" t="s">
        <v>627</v>
      </c>
    </row>
    <row r="29" spans="1:3">
      <c r="A29" s="2" t="s">
        <v>642</v>
      </c>
      <c r="B29" s="2" t="s">
        <v>643</v>
      </c>
      <c r="C29" s="2" t="s">
        <v>644</v>
      </c>
    </row>
    <row r="30" spans="1:3">
      <c r="A30" s="2" t="s">
        <v>673</v>
      </c>
      <c r="B30" s="2" t="s">
        <v>674</v>
      </c>
      <c r="C30" s="2" t="s">
        <v>675</v>
      </c>
    </row>
    <row r="31" spans="1:3">
      <c r="A31" s="2" t="s">
        <v>702</v>
      </c>
      <c r="B31" s="2" t="s">
        <v>703</v>
      </c>
      <c r="C31" s="2" t="s">
        <v>704</v>
      </c>
    </row>
    <row r="32" spans="1:3">
      <c r="A32" s="2" t="s">
        <v>731</v>
      </c>
      <c r="B32" s="2" t="s">
        <v>732</v>
      </c>
      <c r="C32" s="2" t="s">
        <v>733</v>
      </c>
    </row>
    <row r="33" spans="1:3">
      <c r="A33" s="2" t="s">
        <v>749</v>
      </c>
      <c r="B33" s="2" t="s">
        <v>750</v>
      </c>
      <c r="C33" s="2" t="s">
        <v>751</v>
      </c>
    </row>
    <row r="34" spans="1:3">
      <c r="A34" s="2" t="s">
        <v>777</v>
      </c>
      <c r="B34" s="2" t="s">
        <v>778</v>
      </c>
      <c r="C34" s="2" t="s">
        <v>779</v>
      </c>
    </row>
    <row r="35" spans="1:3">
      <c r="A35" s="2" t="s">
        <v>804</v>
      </c>
      <c r="B35" s="2" t="s">
        <v>805</v>
      </c>
      <c r="C35" s="2" t="s">
        <v>806</v>
      </c>
    </row>
    <row r="36" spans="1:3">
      <c r="A36" s="2" t="s">
        <v>829</v>
      </c>
      <c r="B36" s="2" t="s">
        <v>830</v>
      </c>
      <c r="C36" s="2" t="s">
        <v>831</v>
      </c>
    </row>
    <row r="37" spans="1:3">
      <c r="A37" s="2" t="s">
        <v>840</v>
      </c>
      <c r="B37" s="2" t="s">
        <v>841</v>
      </c>
      <c r="C37" s="2" t="s">
        <v>842</v>
      </c>
    </row>
    <row r="38" spans="1:3">
      <c r="A38" s="2" t="s">
        <v>859</v>
      </c>
      <c r="B38" s="2" t="s">
        <v>860</v>
      </c>
      <c r="C38" s="2" t="s">
        <v>861</v>
      </c>
    </row>
    <row r="39" spans="1:3">
      <c r="A39" s="2" t="s">
        <v>879</v>
      </c>
      <c r="B39" s="2" t="s">
        <v>880</v>
      </c>
      <c r="C39" s="2" t="s">
        <v>881</v>
      </c>
    </row>
    <row r="40" spans="1:3">
      <c r="A40" s="2" t="s">
        <v>906</v>
      </c>
      <c r="B40" s="2" t="s">
        <v>907</v>
      </c>
      <c r="C40" s="2" t="s">
        <v>908</v>
      </c>
    </row>
    <row r="41" spans="1:3">
      <c r="A41" s="2" t="s">
        <v>919</v>
      </c>
      <c r="B41" s="2" t="s">
        <v>920</v>
      </c>
      <c r="C41" s="2" t="s">
        <v>921</v>
      </c>
    </row>
    <row r="42" spans="1:3">
      <c r="A42" s="2" t="s">
        <v>944</v>
      </c>
      <c r="B42" s="2" t="s">
        <v>945</v>
      </c>
      <c r="C42" s="2" t="s">
        <v>946</v>
      </c>
    </row>
    <row r="43" spans="1:3">
      <c r="A43" s="2" t="s">
        <v>953</v>
      </c>
      <c r="B43" s="2" t="s">
        <v>954</v>
      </c>
      <c r="C43" s="2" t="s">
        <v>955</v>
      </c>
    </row>
    <row r="44" spans="1:3">
      <c r="A44" s="2" t="s">
        <v>1000</v>
      </c>
      <c r="B44" s="2" t="s">
        <v>1001</v>
      </c>
      <c r="C44" s="2" t="s">
        <v>1002</v>
      </c>
    </row>
    <row r="45" spans="1:3">
      <c r="A45" s="2" t="s">
        <v>1028</v>
      </c>
      <c r="B45" s="2" t="s">
        <v>1029</v>
      </c>
      <c r="C45" s="2" t="s">
        <v>1030</v>
      </c>
    </row>
    <row r="46" spans="1:3">
      <c r="A46" s="2" t="s">
        <v>1043</v>
      </c>
      <c r="B46" s="2" t="s">
        <v>1044</v>
      </c>
      <c r="C46" s="2" t="s">
        <v>1045</v>
      </c>
    </row>
    <row r="47" spans="1:3">
      <c r="A47" s="2" t="s">
        <v>1062</v>
      </c>
      <c r="B47" s="2" t="s">
        <v>1063</v>
      </c>
      <c r="C47" s="2" t="s">
        <v>1064</v>
      </c>
    </row>
    <row r="48" spans="1:3">
      <c r="A48" s="1" t="s">
        <v>1085</v>
      </c>
      <c r="B48" s="1" t="s">
        <v>1086</v>
      </c>
      <c r="C48" s="1" t="s">
        <v>1087</v>
      </c>
    </row>
    <row r="49" spans="1:3">
      <c r="A49" s="1" t="s">
        <v>1113</v>
      </c>
      <c r="B49" s="1" t="s">
        <v>1114</v>
      </c>
      <c r="C49" s="1" t="s">
        <v>1115</v>
      </c>
    </row>
    <row r="50" spans="1:3">
      <c r="A50" s="2" t="s">
        <v>1135</v>
      </c>
      <c r="B50" s="2" t="s">
        <v>1136</v>
      </c>
      <c r="C50" s="2" t="s">
        <v>1137</v>
      </c>
    </row>
    <row r="51" spans="1:3">
      <c r="A51" s="2" t="s">
        <v>1174</v>
      </c>
      <c r="B51" s="2" t="s">
        <v>1175</v>
      </c>
      <c r="C51" s="2" t="s">
        <v>1176</v>
      </c>
    </row>
    <row r="52" spans="1:3">
      <c r="A52" s="2" t="s">
        <v>1201</v>
      </c>
      <c r="B52" s="2" t="s">
        <v>1202</v>
      </c>
      <c r="C52" s="2" t="s">
        <v>1203</v>
      </c>
    </row>
    <row r="53" spans="1:3">
      <c r="A53" s="1" t="s">
        <v>1253</v>
      </c>
      <c r="B53" s="1" t="s">
        <v>1254</v>
      </c>
      <c r="C53" s="1" t="s">
        <v>1255</v>
      </c>
    </row>
    <row r="54" spans="1:3">
      <c r="A54" s="1" t="s">
        <v>1277</v>
      </c>
      <c r="B54" s="1" t="s">
        <v>1278</v>
      </c>
      <c r="C54" s="1" t="s">
        <v>1279</v>
      </c>
    </row>
    <row r="55" spans="1:3">
      <c r="A55" s="1" t="s">
        <v>1298</v>
      </c>
      <c r="B55" s="1" t="s">
        <v>1299</v>
      </c>
      <c r="C55" s="1" t="s">
        <v>1300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Sheet1</vt:lpstr>
      <vt:lpstr>Sheet2</vt:lpstr>
      <vt:lpstr>Sheet3</vt:lpstr>
      <vt:lpstr>Sheet4</vt:lpstr>
      <vt:lpstr>Sheet5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86133</cp:lastModifiedBy>
  <dcterms:created xsi:type="dcterms:W3CDTF">2021-07-15T10:46:00Z</dcterms:created>
  <dcterms:modified xsi:type="dcterms:W3CDTF">2021-07-22T05:50:36Z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32FD3C285942438981D5A4003BEE0A19</vt:lpwstr>
  </property>
  <property fmtid="{D5CDD505-2E9C-101B-9397-08002B2CF9AE}" pid="3" name="KSOProductBuildVer">
    <vt:lpwstr>2052-11.1.0.10667</vt:lpwstr>
  </property>
</Properties>
</file>